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2 農政係\06　まるごと保全向上対策\平成29年 まるごと\実施状況報告\Ｈ29甲賀市（まるごと）\Ｈ29実績報告\"/>
    </mc:Choice>
  </mc:AlternateContent>
  <bookViews>
    <workbookView xWindow="-15" yWindow="5400" windowWidth="19230" windowHeight="5445"/>
  </bookViews>
  <sheets>
    <sheet name="記入様式" sheetId="9" r:id="rId1"/>
    <sheet name="記入例" sheetId="7" r:id="rId2"/>
    <sheet name="必須活動チェックリスト" sheetId="6" state="hidden" r:id="rId3"/>
    <sheet name="施設又はテーマ-活動項目" sheetId="3" state="hidden" r:id="rId4"/>
    <sheet name="活動項目-取組" sheetId="4" state="hidden" r:id="rId5"/>
    <sheet name="取組内容" sheetId="10" state="hidden" r:id="rId6"/>
  </sheets>
  <definedNames>
    <definedName name="_xlnm.Print_Area" localSheetId="1">記入例!$A$1:$Y$19</definedName>
    <definedName name="_xlnm.Print_Area" localSheetId="2">必須活動チェックリスト!$B$1:$J$50</definedName>
    <definedName name="_xlnm.Print_Titles" localSheetId="0">記入様式!$1:$9</definedName>
    <definedName name="_xlnm.Print_Titles" localSheetId="1">記入例!$1:$9</definedName>
    <definedName name="U字フリューム等既設水路の再布設_水路本体の補修">'活動項目-取組'!$K$4:$K$9</definedName>
    <definedName name="ゲート_バルブの更新_ため池付帯施設の補修">'活動項目-取組'!$AF$4:$AF$9</definedName>
    <definedName name="ゲート_ポンプの更新_水路付帯施設の更新">'活動項目-取組'!$R$4:$R$9</definedName>
    <definedName name="ゲート_ポンプの補修_水路付帯施設の補修">'活動項目-取組'!$P$4:$P$9</definedName>
    <definedName name="ため池">'施設又はテーマ-活動項目'!$F$3:$F$10</definedName>
    <definedName name="ため池の草刈り">'活動項目-取組'!$E$13</definedName>
    <definedName name="ため池の泥上げ">'活動項目-取組'!$E$16</definedName>
    <definedName name="チェック">'施設又はテーマ-活動項目'!$A$14:$A$15</definedName>
    <definedName name="安全施設の更新_水路付帯施設の更新">'活動項目-取組'!$S$4:$S$9</definedName>
    <definedName name="安全施設の設置_ため池付帯施設の補修">'活動項目-取組'!$AG$4:$AG$9</definedName>
    <definedName name="安全施設の補修_ため池付帯施設の補修">'活動項目-取組'!$AE$4:$AE$9</definedName>
    <definedName name="安全施設の補修_水路付帯施設の補修">'活動項目-取組'!$Q$4:$Q$9</definedName>
    <definedName name="異常気象時の対応">'活動項目-取組'!$C$4:$C$5</definedName>
    <definedName name="一路線全体の更新_水路本体の更新">'活動項目-取組'!$M$4:$M$9</definedName>
    <definedName name="監査">'活動項目-取組'!$C$65</definedName>
    <definedName name="機能診断">'活動項目-取組'!$A$36:$A$36</definedName>
    <definedName name="機能診断・補修技術等の研修">'活動項目-取組'!$A$18:$A$20</definedName>
    <definedName name="啓発・普及">'活動項目-取組'!$E$36:$E$41</definedName>
    <definedName name="景観形成・生活環境保全">'活動項目-取組'!$G$15:$G$20</definedName>
    <definedName name="畦畔・農用地法面・防風林などの草刈り">'活動項目-取組'!$A$42:$A$43</definedName>
    <definedName name="畦畔・農用地法面等">'活動項目-取組'!$C$8:$C$9</definedName>
    <definedName name="計画策定">'活動項目-取組'!$E$27:$E$33</definedName>
    <definedName name="月">'施設又はテーマ-活動項目'!$E$25:$E$36</definedName>
    <definedName name="公共用水域の水質保全活動">'活動項目-取組'!$G$31:$G$32</definedName>
    <definedName name="洪水吐の補修_ため池付帯施設の補修">'活動項目-取組'!$AD$4:$AD$9</definedName>
    <definedName name="施設の適正管理">'活動項目-取組'!$A$46:$A$55</definedName>
    <definedName name="施設又はテーマ">'施設又はテーマ-活動項目'!$A$2:$M$2</definedName>
    <definedName name="資源循環">'活動項目-取組'!$G$28</definedName>
    <definedName name="事務・会議・共通">'施設又はテーマ-活動項目'!$A$3:$A$9</definedName>
    <definedName name="事務・組織・運営等研修">'活動項目-取組'!$A$7:$A$7</definedName>
    <definedName name="事務処理">'活動項目-取組'!$G$35:$G$36</definedName>
    <definedName name="持続的な畦畔管理">'活動項目-取組'!$I$49:$I$50</definedName>
    <definedName name="持続的な水管理">'活動項目-取組'!$I$32:$I$33</definedName>
    <definedName name="時間">'施設又はテーマ-活動項目'!$B$25:$B$72</definedName>
    <definedName name="取水施設の補修_ため池付帯施設の補修">'活動項目-取組'!$AC$4:$AC$9</definedName>
    <definedName name="集水桝_分水桝の補修_水路付帯施設の補修">'活動項目-取組'!$O$4:$O$9</definedName>
    <definedName name="循環かんがい施設の水質保全">'活動項目-取組'!$I$23</definedName>
    <definedName name="浄化水路による水質保全">'活動項目-取組'!$I$26</definedName>
    <definedName name="人数">'施設又はテーマ-活動項目'!$D$25:$D$225</definedName>
    <definedName name="水環境の回復">'活動項目-取組'!$I$46</definedName>
    <definedName name="水質保全">'活動項目-取組'!$G$4:$G$12</definedName>
    <definedName name="水田の貯留機能向上活動">'活動項目-取組'!$G$39</definedName>
    <definedName name="水田貯留機能増進・地下水かん養">'活動項目-取組'!$G$23:$G$25</definedName>
    <definedName name="水路">'施設又はテーマ-活動項目'!$D$3:$D$10</definedName>
    <definedName name="水路の草刈り">'活動項目-取組'!$C$19:$C$20</definedName>
    <definedName name="水路の泥上げ">'活動項目-取組'!$C$23:$C$24</definedName>
    <definedName name="水路の補修">'活動項目-取組'!$C$27:$C$36</definedName>
    <definedName name="生態系保全">'活動項目-取組'!$E$44:$E$50</definedName>
    <definedName name="生物多様性の回復">'活動項目-取組'!$G$45:$G$48</definedName>
    <definedName name="生物多様性保全水路整備_排水路">'活動項目-取組'!$T$4:$T$9</definedName>
    <definedName name="専門家による技術的指導の実施">'活動項目-取組'!$I$53</definedName>
    <definedName name="専門家の指導">'活動項目-取組'!$I$53</definedName>
    <definedName name="洗掘箇所の補修_ため池本体の補修">'活動項目-取組'!$AA$4:$AA$9</definedName>
    <definedName name="全施設">'施設又はテーマ-活動項目'!$B$3:$B$7</definedName>
    <definedName name="全施設の草刈り">'活動項目-取組'!$G$42</definedName>
    <definedName name="素掘り水路からコンクリート水路への更新_水路本体の更新">'活動項目-取組'!$N$4:$N$9</definedName>
    <definedName name="総会">'活動項目-取組'!$C$55:$C$56</definedName>
    <definedName name="側溝の泥上げ">'活動項目-取組'!$E$4</definedName>
    <definedName name="側溝蓋の設置_農道付帯施設の更新">'活動項目-取組'!$Y$4:$Y$9</definedName>
    <definedName name="側壁の嵩上げ_水路本体の補修">'活動項目-取組'!$L$4:$L$9</definedName>
    <definedName name="多面的機能の増進を図る活動">'施設又はテーマ-活動項目'!$I$3</definedName>
    <definedName name="多面的機能の増進を図る活動.">'活動項目-取組'!$A$23:$A$30</definedName>
    <definedName name="多面的機能の増進を図る活動。">'活動項目-取組'!$A$23:$A$30</definedName>
    <definedName name="地域資源の活用・資源循環のための活動">取組内容!$A$2:$A$5</definedName>
    <definedName name="地域資源の適切な保全管理のための推進活動">'活動項目-取組'!$A$10:$A$15</definedName>
    <definedName name="地域資源の適切な保全管理のための推進活動.">'施設又はテーマ-活動項目'!$G$3</definedName>
    <definedName name="地下水かん養">'活動項目-取組'!$I$29</definedName>
    <definedName name="地下水涵養">'活動項目-取組'!$I$29</definedName>
    <definedName name="長寿命化_ため池整備">'施設又はテーマ-活動項目'!$M$3:$M$9</definedName>
    <definedName name="長寿命化_水路整備">'施設又はテーマ-活動項目'!$K$3:$K$14</definedName>
    <definedName name="長寿命化_農道整備">'施設又はテーマ-活動項目'!$L$3:$L$8</definedName>
    <definedName name="提体">'活動項目-取組'!$E$19:$E$24</definedName>
    <definedName name="点検">'活動項目-取組'!$A$33:$A$34</definedName>
    <definedName name="点検・機能診断">'活動項目-取組'!$A$32</definedName>
    <definedName name="土壌流出防止">'活動項目-取組'!$I$36:$I$37</definedName>
    <definedName name="土側溝をコンクリート側溝に更新_農道付帯施設の更新">'活動項目-取組'!$Z$4:$Z$9</definedName>
    <definedName name="日">'施設又はテーマ-活動項目'!$F$25:$F$55</definedName>
    <definedName name="年度活動計画の策定">'活動項目-取組'!$A$4</definedName>
    <definedName name="農村環境保全活動">'施設又はテーマ-活動項目'!$H$3:$H$12</definedName>
    <definedName name="農村環境保全活動の幅広い展開">'施設又はテーマ-活動項目'!$J$3:$J$11</definedName>
    <definedName name="農村保全活動の幅広い展開">'活動項目-取組'!$A$59:$A$67</definedName>
    <definedName name="農地施設">'活動項目-取組'!$C$12:$C$16</definedName>
    <definedName name="農道">'施設又はテーマ-活動項目'!$E$3:$E$10</definedName>
    <definedName name="農道の補修">'活動項目-取組'!$E$7:$E$10</definedName>
    <definedName name="農道側溝の補修_農道付帯施設の補修">'活動項目-取組'!$X$4:$X$9</definedName>
    <definedName name="農道路肩_農道法面の補修_農道本体の補修">'活動項目-取組'!$U$4:$U$9</definedName>
    <definedName name="農用地">'施設又はテーマ-活動項目'!$C$3:$C$10</definedName>
    <definedName name="破損部分の補修_水路本体の補修">'活動項目-取組'!$I$4:$I$9</definedName>
    <definedName name="付帯施設">'活動項目-取組'!$C$39:$C$49</definedName>
    <definedName name="舗装の一部打替え_農道本体の補修">'活動項目-取組'!$V$4:$V$9</definedName>
    <definedName name="舗装の打替え_一部__農道本体の補修">'活動項目-取組'!$V$4:$V$9</definedName>
    <definedName name="未舗装農道を舗装_農道本体の更新">'活動項目-取組'!$W$4:$W$9</definedName>
    <definedName name="役員会">'活動項目-取組'!$C$60</definedName>
    <definedName name="遊休農地発生防止のための保全管理">'活動項目-取組'!$A$39</definedName>
    <definedName name="路肩・法面の草刈り">'活動項目-取組'!$C$52</definedName>
    <definedName name="漏水箇所の補修_ため池本体の補修">'活動項目-取組'!$AB$4:$AB$9</definedName>
    <definedName name="老朽化部分の補修_水路本体の補修">'活動項目-取組'!$J$4:$J$9</definedName>
  </definedNames>
  <calcPr calcId="162913"/>
</workbook>
</file>

<file path=xl/calcChain.xml><?xml version="1.0" encoding="utf-8"?>
<calcChain xmlns="http://schemas.openxmlformats.org/spreadsheetml/2006/main">
  <c r="F471" i="9" l="1"/>
  <c r="G470" i="9"/>
  <c r="F466" i="9"/>
  <c r="G465" i="9"/>
  <c r="F461" i="9"/>
  <c r="G460" i="9"/>
  <c r="F456" i="9"/>
  <c r="G455" i="9"/>
  <c r="F451" i="9"/>
  <c r="G450" i="9"/>
  <c r="F446" i="9"/>
  <c r="G445" i="9"/>
  <c r="F441" i="9"/>
  <c r="G440" i="9"/>
  <c r="F436" i="9"/>
  <c r="G435" i="9"/>
  <c r="F431" i="9"/>
  <c r="G430" i="9"/>
  <c r="F426" i="9"/>
  <c r="G425" i="9"/>
  <c r="F421" i="9"/>
  <c r="G420" i="9"/>
  <c r="F416" i="9"/>
  <c r="G415" i="9"/>
  <c r="F411" i="9"/>
  <c r="G410" i="9"/>
  <c r="F406" i="9"/>
  <c r="G405" i="9"/>
  <c r="F401" i="9"/>
  <c r="G400" i="9"/>
  <c r="F396" i="9"/>
  <c r="G395" i="9"/>
  <c r="F391" i="9"/>
  <c r="G390" i="9"/>
  <c r="F386" i="9"/>
  <c r="G385" i="9"/>
  <c r="F381" i="9"/>
  <c r="G380" i="9"/>
  <c r="F376" i="9"/>
  <c r="G375" i="9"/>
  <c r="F371" i="9"/>
  <c r="G370" i="9"/>
  <c r="F366" i="9"/>
  <c r="G365" i="9"/>
  <c r="F361" i="9"/>
  <c r="G360" i="9"/>
  <c r="F356" i="9"/>
  <c r="G355" i="9"/>
  <c r="F351" i="9"/>
  <c r="G350" i="9"/>
  <c r="F346" i="9"/>
  <c r="G345" i="9"/>
  <c r="F341" i="9"/>
  <c r="G340" i="9"/>
  <c r="F336" i="9"/>
  <c r="G335" i="9"/>
  <c r="F331" i="9"/>
  <c r="G330" i="9"/>
  <c r="G325" i="9"/>
  <c r="G320" i="9"/>
  <c r="F316" i="9"/>
  <c r="G315" i="9"/>
  <c r="F311" i="9"/>
  <c r="G310" i="9"/>
  <c r="F306" i="9"/>
  <c r="G305" i="9"/>
  <c r="F301" i="9"/>
  <c r="G300" i="9"/>
  <c r="F296" i="9"/>
  <c r="G295" i="9"/>
  <c r="F291" i="9"/>
  <c r="G290" i="9"/>
  <c r="F286" i="9"/>
  <c r="G285" i="9"/>
  <c r="F281" i="9"/>
  <c r="G280" i="9"/>
  <c r="F276" i="9"/>
  <c r="G275" i="9"/>
  <c r="F271" i="9"/>
  <c r="G270" i="9"/>
  <c r="F266" i="9"/>
  <c r="G265" i="9"/>
  <c r="F261" i="9"/>
  <c r="G260" i="9"/>
  <c r="F256" i="9"/>
  <c r="G255" i="9"/>
  <c r="F251" i="9"/>
  <c r="G250" i="9"/>
  <c r="F246" i="9"/>
  <c r="G245" i="9"/>
  <c r="F241" i="9"/>
  <c r="G240" i="9"/>
  <c r="F236" i="9"/>
  <c r="G235" i="9"/>
  <c r="F231" i="9"/>
  <c r="G230" i="9"/>
  <c r="F226" i="9"/>
  <c r="G225" i="9"/>
  <c r="F221" i="9"/>
  <c r="G220" i="9"/>
  <c r="F216" i="9"/>
  <c r="G215" i="9"/>
  <c r="F211" i="9"/>
  <c r="G210" i="9"/>
  <c r="F206" i="9"/>
  <c r="G205" i="9"/>
  <c r="F201" i="9"/>
  <c r="G200" i="9"/>
  <c r="F196" i="9"/>
  <c r="G195" i="9"/>
  <c r="F191" i="9"/>
  <c r="G190" i="9"/>
  <c r="F186" i="9"/>
  <c r="G185" i="9"/>
  <c r="F181" i="9"/>
  <c r="G180" i="9"/>
  <c r="F176" i="9"/>
  <c r="G175" i="9"/>
  <c r="G170" i="9"/>
  <c r="G165" i="9"/>
  <c r="G15" i="9"/>
  <c r="F161" i="9" l="1"/>
  <c r="F156" i="9"/>
  <c r="F151" i="9"/>
  <c r="F146" i="9"/>
  <c r="F141" i="9"/>
  <c r="F136" i="9"/>
  <c r="F131" i="9"/>
  <c r="F126" i="9"/>
  <c r="F121" i="9"/>
  <c r="F116" i="9"/>
  <c r="F111" i="9"/>
  <c r="F106" i="9"/>
  <c r="F101" i="9"/>
  <c r="F96" i="9"/>
  <c r="F91" i="9"/>
  <c r="F86" i="9"/>
  <c r="F81" i="9"/>
  <c r="F76" i="9"/>
  <c r="F71" i="9"/>
  <c r="F66" i="9"/>
  <c r="F61" i="9"/>
  <c r="F56" i="9"/>
  <c r="F51" i="9"/>
  <c r="F46" i="9"/>
  <c r="F41" i="9"/>
  <c r="F36" i="9"/>
  <c r="F31" i="9"/>
  <c r="F26" i="9"/>
  <c r="F21" i="9"/>
  <c r="G160" i="9"/>
  <c r="G155" i="9"/>
  <c r="G150" i="9"/>
  <c r="G145" i="9"/>
  <c r="G140" i="9"/>
  <c r="G135" i="9"/>
  <c r="G130" i="9"/>
  <c r="G125" i="9"/>
  <c r="G120" i="9"/>
  <c r="G115" i="9"/>
  <c r="G110" i="9"/>
  <c r="G105" i="9"/>
  <c r="G100" i="9"/>
  <c r="G95" i="9"/>
  <c r="G90" i="9"/>
  <c r="G85" i="9"/>
  <c r="G80" i="9"/>
  <c r="G75" i="9"/>
  <c r="G70" i="9"/>
  <c r="G65" i="9"/>
  <c r="G60" i="9"/>
  <c r="G55" i="9"/>
  <c r="G50" i="9"/>
  <c r="G45" i="9"/>
  <c r="G40" i="9"/>
  <c r="G35" i="9"/>
  <c r="G30" i="9"/>
  <c r="G25" i="9"/>
  <c r="G20" i="9"/>
  <c r="G10" i="9"/>
  <c r="E18" i="7" l="1"/>
  <c r="F18" i="7"/>
  <c r="F17" i="7"/>
  <c r="E17" i="7"/>
  <c r="F16" i="7"/>
  <c r="E16" i="7"/>
  <c r="F14" i="7"/>
  <c r="E14" i="7"/>
  <c r="F13" i="7"/>
  <c r="F12" i="7"/>
  <c r="E12" i="7"/>
  <c r="F11" i="7"/>
  <c r="E11" i="7"/>
  <c r="F10" i="7"/>
  <c r="E10" i="7"/>
  <c r="F45" i="6" l="1"/>
  <c r="F46" i="6"/>
  <c r="F47" i="6"/>
  <c r="F48" i="6"/>
  <c r="F49" i="6"/>
  <c r="F50" i="6"/>
  <c r="F44" i="6"/>
  <c r="F43" i="6"/>
  <c r="F42" i="6"/>
  <c r="F30" i="6"/>
  <c r="F31" i="6"/>
  <c r="F32" i="6"/>
  <c r="F33" i="6"/>
  <c r="F34" i="6"/>
  <c r="F29" i="6"/>
  <c r="G44" i="6" l="1"/>
  <c r="H44" i="6" s="1"/>
  <c r="H42" i="6"/>
  <c r="I29" i="6"/>
  <c r="F41" i="6"/>
  <c r="F40" i="6"/>
  <c r="F39" i="6"/>
  <c r="F38" i="6"/>
  <c r="F37" i="6"/>
  <c r="F36" i="6"/>
  <c r="F35" i="6"/>
  <c r="J29" i="6"/>
  <c r="I28" i="6"/>
  <c r="J28" i="6" s="1"/>
  <c r="I27" i="6"/>
  <c r="J27" i="6" s="1"/>
  <c r="I25" i="6"/>
  <c r="J25" i="6" s="1"/>
  <c r="I24" i="6"/>
  <c r="J24" i="6" s="1"/>
  <c r="I10" i="6"/>
  <c r="J10" i="6" s="1"/>
  <c r="I7" i="6"/>
  <c r="J7" i="6" s="1"/>
  <c r="I4" i="6"/>
  <c r="J4" i="6" s="1"/>
  <c r="I3" i="6"/>
  <c r="J3" i="6" s="1"/>
  <c r="I2" i="6"/>
  <c r="J2" i="6" s="1"/>
  <c r="I42" i="6" l="1"/>
  <c r="J42" i="6" s="1"/>
  <c r="I35" i="6"/>
  <c r="J35" i="6" s="1"/>
  <c r="F19" i="6"/>
  <c r="F20" i="6"/>
  <c r="F21" i="6"/>
  <c r="F22" i="6"/>
  <c r="F23" i="6"/>
  <c r="F18" i="6"/>
  <c r="I26" i="6"/>
  <c r="J26" i="6" s="1"/>
  <c r="F17" i="6" l="1"/>
  <c r="I17" i="6" s="1"/>
  <c r="J18" i="6" s="1"/>
  <c r="I16" i="6"/>
  <c r="J16" i="6" s="1"/>
  <c r="I13" i="6"/>
  <c r="J13" i="6" s="1"/>
  <c r="I11" i="6"/>
  <c r="J11" i="6" s="1"/>
  <c r="I8" i="6"/>
  <c r="J8" i="6" s="1"/>
  <c r="I5" i="6"/>
  <c r="J5" i="6" s="1"/>
  <c r="F14" i="6" l="1"/>
  <c r="F51" i="6"/>
  <c r="F12" i="6"/>
  <c r="F9" i="6"/>
  <c r="I15" i="6"/>
  <c r="J15" i="6" s="1"/>
  <c r="I6" i="6"/>
  <c r="J6" i="6" s="1"/>
  <c r="I12" i="6" l="1"/>
  <c r="J12" i="6" s="1"/>
  <c r="I9" i="6"/>
  <c r="J9" i="6" s="1"/>
  <c r="I14" i="6"/>
  <c r="J14" i="6" s="1"/>
</calcChain>
</file>

<file path=xl/comments1.xml><?xml version="1.0" encoding="utf-8"?>
<comments xmlns="http://schemas.openxmlformats.org/spreadsheetml/2006/main">
  <authors>
    <author>FJ-USER</author>
    <author>waki</author>
  </authors>
  <commentList>
    <comment ref="M8" authorId="0" shapeId="0">
      <text>
        <r>
          <rPr>
            <b/>
            <sz val="20"/>
            <color indexed="81"/>
            <rFont val="ＭＳ Ｐゴシック"/>
            <family val="3"/>
            <charset val="128"/>
          </rPr>
          <t>該当する項目を「■」に変えてください。</t>
        </r>
      </text>
    </comment>
    <comment ref="AB11" authorId="1" shapeId="0">
      <text>
        <r>
          <rPr>
            <sz val="20"/>
            <color indexed="9"/>
            <rFont val="ＭＳ Ｐゴシック"/>
            <family val="3"/>
            <charset val="128"/>
          </rPr>
          <t>次のシートの記入例をご覧下さい。</t>
        </r>
      </text>
    </comment>
  </commentList>
</comments>
</file>

<file path=xl/comments2.xml><?xml version="1.0" encoding="utf-8"?>
<comments xmlns="http://schemas.openxmlformats.org/spreadsheetml/2006/main">
  <authors>
    <author>FJ-USER</author>
  </authors>
  <commentList>
    <comment ref="L8" authorId="0" shapeId="0">
      <text>
        <r>
          <rPr>
            <b/>
            <sz val="20"/>
            <color indexed="81"/>
            <rFont val="ＭＳ Ｐゴシック"/>
            <family val="3"/>
            <charset val="128"/>
          </rPr>
          <t>該当する項目を「■」に変えてください。</t>
        </r>
      </text>
    </comment>
  </commentList>
</comments>
</file>

<file path=xl/sharedStrings.xml><?xml version="1.0" encoding="utf-8"?>
<sst xmlns="http://schemas.openxmlformats.org/spreadsheetml/2006/main" count="3630" uniqueCount="426">
  <si>
    <t>（様式第1-6号）</t>
    <rPh sb="1" eb="3">
      <t>ヨウシキ</t>
    </rPh>
    <rPh sb="3" eb="4">
      <t>ダイ</t>
    </rPh>
    <rPh sb="7" eb="8">
      <t>ゴウ</t>
    </rPh>
    <phoneticPr fontId="1"/>
  </si>
  <si>
    <t>組織名：</t>
    <phoneticPr fontId="1"/>
  </si>
  <si>
    <t>活動実施日時</t>
    <rPh sb="0" eb="2">
      <t>カツドウ</t>
    </rPh>
    <rPh sb="2" eb="4">
      <t>ジッシ</t>
    </rPh>
    <rPh sb="4" eb="6">
      <t>ニチジ</t>
    </rPh>
    <phoneticPr fontId="1"/>
  </si>
  <si>
    <t>活動参加人数</t>
    <rPh sb="0" eb="2">
      <t>カツドウ</t>
    </rPh>
    <rPh sb="2" eb="4">
      <t>サンカ</t>
    </rPh>
    <rPh sb="4" eb="6">
      <t>ニンズウ</t>
    </rPh>
    <phoneticPr fontId="1"/>
  </si>
  <si>
    <t>備考</t>
    <rPh sb="0" eb="2">
      <t>ビコウ</t>
    </rPh>
    <phoneticPr fontId="1"/>
  </si>
  <si>
    <t>実施月日</t>
    <rPh sb="0" eb="2">
      <t>ジッシ</t>
    </rPh>
    <rPh sb="2" eb="4">
      <t>ツキヒ</t>
    </rPh>
    <phoneticPr fontId="1"/>
  </si>
  <si>
    <t>実施時間</t>
    <rPh sb="0" eb="2">
      <t>ジッシ</t>
    </rPh>
    <rPh sb="2" eb="4">
      <t>ジカン</t>
    </rPh>
    <phoneticPr fontId="1"/>
  </si>
  <si>
    <t>総参加人数</t>
    <rPh sb="0" eb="1">
      <t>ソウ</t>
    </rPh>
    <rPh sb="1" eb="3">
      <t>サンカ</t>
    </rPh>
    <rPh sb="3" eb="5">
      <t>ニンズウ</t>
    </rPh>
    <phoneticPr fontId="1"/>
  </si>
  <si>
    <t>農業者</t>
    <rPh sb="0" eb="3">
      <t>ノウギョウシャ</t>
    </rPh>
    <phoneticPr fontId="1"/>
  </si>
  <si>
    <t>農業者以外</t>
    <rPh sb="0" eb="3">
      <t>ノウギョウシャ</t>
    </rPh>
    <rPh sb="3" eb="5">
      <t>イガイ</t>
    </rPh>
    <phoneticPr fontId="1"/>
  </si>
  <si>
    <t>施設又は
テーマ</t>
    <rPh sb="0" eb="2">
      <t>シセツ</t>
    </rPh>
    <rPh sb="2" eb="3">
      <t>マタ</t>
    </rPh>
    <phoneticPr fontId="1"/>
  </si>
  <si>
    <t>時間帯</t>
    <rPh sb="0" eb="3">
      <t>ジカンタイ</t>
    </rPh>
    <phoneticPr fontId="1"/>
  </si>
  <si>
    <t>人</t>
    <rPh sb="0" eb="1">
      <t>ニン</t>
    </rPh>
    <phoneticPr fontId="1"/>
  </si>
  <si>
    <t>畦畔の再構築</t>
    <rPh sb="0" eb="2">
      <t>ケイハン</t>
    </rPh>
    <rPh sb="3" eb="6">
      <t>サイコウチク</t>
    </rPh>
    <phoneticPr fontId="1"/>
  </si>
  <si>
    <t>水路の泥上げ</t>
    <rPh sb="0" eb="2">
      <t>スイロ</t>
    </rPh>
    <rPh sb="3" eb="4">
      <t>ドロ</t>
    </rPh>
    <rPh sb="4" eb="5">
      <t>ア</t>
    </rPh>
    <phoneticPr fontId="1"/>
  </si>
  <si>
    <t>広報活動</t>
    <rPh sb="0" eb="2">
      <t>コウホウ</t>
    </rPh>
    <rPh sb="2" eb="4">
      <t>カツドウ</t>
    </rPh>
    <phoneticPr fontId="1"/>
  </si>
  <si>
    <t>啓発活動</t>
    <rPh sb="0" eb="2">
      <t>ケイハツ</t>
    </rPh>
    <rPh sb="2" eb="4">
      <t>カツドウ</t>
    </rPh>
    <phoneticPr fontId="1"/>
  </si>
  <si>
    <t>水田からの排水（濁水）管理</t>
    <rPh sb="0" eb="2">
      <t>スイデン</t>
    </rPh>
    <rPh sb="5" eb="7">
      <t>ハイスイ</t>
    </rPh>
    <rPh sb="8" eb="10">
      <t>ダクスイ</t>
    </rPh>
    <rPh sb="11" eb="13">
      <t>カンリ</t>
    </rPh>
    <phoneticPr fontId="1"/>
  </si>
  <si>
    <t>水質モニタリングの実施・記録管理</t>
    <rPh sb="0" eb="2">
      <t>スイシツ</t>
    </rPh>
    <rPh sb="9" eb="11">
      <t>ジッシ</t>
    </rPh>
    <rPh sb="12" eb="14">
      <t>キロク</t>
    </rPh>
    <rPh sb="14" eb="16">
      <t>カンリ</t>
    </rPh>
    <phoneticPr fontId="1"/>
  </si>
  <si>
    <t>生物の生息状況の把握</t>
    <rPh sb="0" eb="2">
      <t>セイブツ</t>
    </rPh>
    <rPh sb="3" eb="5">
      <t>セイソク</t>
    </rPh>
    <rPh sb="5" eb="7">
      <t>ジョウキョウ</t>
    </rPh>
    <rPh sb="8" eb="10">
      <t>ハアク</t>
    </rPh>
    <phoneticPr fontId="1"/>
  </si>
  <si>
    <t>希少種の監視</t>
    <rPh sb="0" eb="3">
      <t>キショウシュ</t>
    </rPh>
    <rPh sb="4" eb="6">
      <t>カンシ</t>
    </rPh>
    <phoneticPr fontId="1"/>
  </si>
  <si>
    <t>景観形成のための施設への植栽等</t>
    <rPh sb="0" eb="2">
      <t>ケイカン</t>
    </rPh>
    <rPh sb="2" eb="4">
      <t>ケイセイ</t>
    </rPh>
    <rPh sb="8" eb="10">
      <t>シセツ</t>
    </rPh>
    <rPh sb="12" eb="14">
      <t>ショクサイ</t>
    </rPh>
    <rPh sb="14" eb="15">
      <t>トウ</t>
    </rPh>
    <phoneticPr fontId="1"/>
  </si>
  <si>
    <t>活動内容</t>
    <rPh sb="0" eb="2">
      <t>カツドウ</t>
    </rPh>
    <rPh sb="2" eb="4">
      <t>ナイヨウ</t>
    </rPh>
    <phoneticPr fontId="1"/>
  </si>
  <si>
    <t>活動区分</t>
    <rPh sb="0" eb="2">
      <t>カツドウ</t>
    </rPh>
    <rPh sb="2" eb="4">
      <t>クブン</t>
    </rPh>
    <phoneticPr fontId="1"/>
  </si>
  <si>
    <t>きめ細やかな雑草対策</t>
    <rPh sb="2" eb="3">
      <t>コマ</t>
    </rPh>
    <rPh sb="6" eb="8">
      <t>ザッソウ</t>
    </rPh>
    <rPh sb="8" eb="10">
      <t>タイサク</t>
    </rPh>
    <phoneticPr fontId="1"/>
  </si>
  <si>
    <t>具体的な活動内容＜（　）書きは長寿命化の場合＞</t>
    <rPh sb="0" eb="3">
      <t>グタイテキ</t>
    </rPh>
    <rPh sb="4" eb="6">
      <t>カツドウ</t>
    </rPh>
    <rPh sb="6" eb="8">
      <t>ナイヨウ</t>
    </rPh>
    <rPh sb="12" eb="13">
      <t>カ</t>
    </rPh>
    <rPh sb="15" eb="16">
      <t>チョウ</t>
    </rPh>
    <rPh sb="16" eb="18">
      <t>ジュミョウ</t>
    </rPh>
    <rPh sb="18" eb="19">
      <t>カ</t>
    </rPh>
    <rPh sb="20" eb="22">
      <t>バアイ</t>
    </rPh>
    <phoneticPr fontId="1"/>
  </si>
  <si>
    <t>活動項目（対象活動）</t>
    <rPh sb="0" eb="2">
      <t>カツドウ</t>
    </rPh>
    <rPh sb="2" eb="4">
      <t>コウモク</t>
    </rPh>
    <rPh sb="5" eb="7">
      <t>タイショウ</t>
    </rPh>
    <rPh sb="7" eb="9">
      <t>カツドウ</t>
    </rPh>
    <phoneticPr fontId="1"/>
  </si>
  <si>
    <t>取組（取組内容）</t>
    <rPh sb="0" eb="2">
      <t>トリクミ</t>
    </rPh>
    <rPh sb="3" eb="4">
      <t>ト</t>
    </rPh>
    <rPh sb="4" eb="5">
      <t>クミ</t>
    </rPh>
    <rPh sb="5" eb="7">
      <t>ナイヨウ</t>
    </rPh>
    <phoneticPr fontId="1"/>
  </si>
  <si>
    <t>年度活動計画の策定</t>
    <rPh sb="0" eb="2">
      <t>ネンド</t>
    </rPh>
    <rPh sb="2" eb="4">
      <t>カツドウ</t>
    </rPh>
    <rPh sb="4" eb="6">
      <t>ケイカク</t>
    </rPh>
    <rPh sb="7" eb="9">
      <t>サクテイ</t>
    </rPh>
    <phoneticPr fontId="1"/>
  </si>
  <si>
    <t>農用地法面の初期補修</t>
    <rPh sb="0" eb="3">
      <t>ノウヨウチ</t>
    </rPh>
    <rPh sb="3" eb="5">
      <t>ノリメン</t>
    </rPh>
    <rPh sb="6" eb="8">
      <t>ショキ</t>
    </rPh>
    <rPh sb="8" eb="10">
      <t>ホシュウ</t>
    </rPh>
    <phoneticPr fontId="1"/>
  </si>
  <si>
    <t>水路法面の初期補修</t>
    <rPh sb="0" eb="2">
      <t>スイロ</t>
    </rPh>
    <rPh sb="2" eb="4">
      <t>ノリメン</t>
    </rPh>
    <rPh sb="5" eb="7">
      <t>ショキ</t>
    </rPh>
    <rPh sb="7" eb="9">
      <t>ホシュウ</t>
    </rPh>
    <phoneticPr fontId="1"/>
  </si>
  <si>
    <t>水質保全計画の策定</t>
    <rPh sb="0" eb="2">
      <t>スイシツ</t>
    </rPh>
    <rPh sb="2" eb="4">
      <t>ホゼン</t>
    </rPh>
    <rPh sb="4" eb="6">
      <t>ケイカク</t>
    </rPh>
    <rPh sb="7" eb="9">
      <t>サクテイ</t>
    </rPh>
    <phoneticPr fontId="1"/>
  </si>
  <si>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1"/>
  </si>
  <si>
    <t>農地維持
資源向上（長寿命化）
資源保全プラン</t>
    <rPh sb="0" eb="2">
      <t>ノウチ</t>
    </rPh>
    <rPh sb="2" eb="4">
      <t>イジ</t>
    </rPh>
    <phoneticPr fontId="1"/>
  </si>
  <si>
    <t xml:space="preserve">調査・計画
</t>
    <rPh sb="0" eb="2">
      <t>チョウサ</t>
    </rPh>
    <rPh sb="3" eb="5">
      <t>ケイカク</t>
    </rPh>
    <phoneticPr fontId="1"/>
  </si>
  <si>
    <t>事務処理等
研修・会議
発注事務</t>
    <rPh sb="0" eb="2">
      <t>ジム</t>
    </rPh>
    <rPh sb="2" eb="4">
      <t>ショリ</t>
    </rPh>
    <rPh sb="4" eb="5">
      <t>トウ</t>
    </rPh>
    <phoneticPr fontId="1"/>
  </si>
  <si>
    <t>～</t>
    <phoneticPr fontId="1"/>
  </si>
  <si>
    <t>事務・会議・共通</t>
    <rPh sb="0" eb="2">
      <t>ジム</t>
    </rPh>
    <rPh sb="3" eb="5">
      <t>カイギ</t>
    </rPh>
    <rPh sb="6" eb="8">
      <t>キョウツウ</t>
    </rPh>
    <phoneticPr fontId="1"/>
  </si>
  <si>
    <t>農用地</t>
    <rPh sb="0" eb="3">
      <t>ノウヨウチ</t>
    </rPh>
    <phoneticPr fontId="1"/>
  </si>
  <si>
    <t>水路</t>
    <rPh sb="0" eb="2">
      <t>スイロ</t>
    </rPh>
    <phoneticPr fontId="1"/>
  </si>
  <si>
    <t>農道</t>
    <rPh sb="0" eb="2">
      <t>ノウドウ</t>
    </rPh>
    <phoneticPr fontId="1"/>
  </si>
  <si>
    <t>ため池</t>
    <rPh sb="2" eb="3">
      <t>イケ</t>
    </rPh>
    <phoneticPr fontId="1"/>
  </si>
  <si>
    <t>農村環境保全活動</t>
    <rPh sb="0" eb="2">
      <t>ノウソン</t>
    </rPh>
    <rPh sb="2" eb="4">
      <t>カンキョウ</t>
    </rPh>
    <rPh sb="4" eb="6">
      <t>ホゼン</t>
    </rPh>
    <rPh sb="6" eb="8">
      <t>カツドウ</t>
    </rPh>
    <phoneticPr fontId="1"/>
  </si>
  <si>
    <t>年度活動計画の策定</t>
    <rPh sb="0" eb="2">
      <t>ネンド</t>
    </rPh>
    <rPh sb="2" eb="4">
      <t>カツドウ</t>
    </rPh>
    <rPh sb="4" eb="6">
      <t>ケイカク</t>
    </rPh>
    <rPh sb="7" eb="9">
      <t>サクテイ</t>
    </rPh>
    <phoneticPr fontId="1"/>
  </si>
  <si>
    <t>事務・組織・運営等研修</t>
    <rPh sb="0" eb="2">
      <t>ジム</t>
    </rPh>
    <rPh sb="3" eb="5">
      <t>ソシキ</t>
    </rPh>
    <rPh sb="6" eb="8">
      <t>ウンエイ</t>
    </rPh>
    <rPh sb="8" eb="9">
      <t>トウ</t>
    </rPh>
    <rPh sb="9" eb="11">
      <t>ケンシュウ</t>
    </rPh>
    <phoneticPr fontId="1"/>
  </si>
  <si>
    <t>遊休農地発生防止のための保全管理</t>
    <rPh sb="0" eb="2">
      <t>ユウキュウ</t>
    </rPh>
    <rPh sb="2" eb="4">
      <t>ノウチ</t>
    </rPh>
    <rPh sb="4" eb="6">
      <t>ハッセイ</t>
    </rPh>
    <rPh sb="6" eb="8">
      <t>ボウシ</t>
    </rPh>
    <rPh sb="12" eb="14">
      <t>ホゼン</t>
    </rPh>
    <rPh sb="14" eb="16">
      <t>カンリ</t>
    </rPh>
    <phoneticPr fontId="1"/>
  </si>
  <si>
    <t>畦畔・農用地法面・防風林などの草刈り</t>
    <rPh sb="0" eb="2">
      <t>ケイハン</t>
    </rPh>
    <rPh sb="3" eb="6">
      <t>ノウヨウチ</t>
    </rPh>
    <rPh sb="6" eb="8">
      <t>ノリメン</t>
    </rPh>
    <rPh sb="9" eb="12">
      <t>ボウフウリン</t>
    </rPh>
    <rPh sb="15" eb="17">
      <t>クサカ</t>
    </rPh>
    <phoneticPr fontId="1"/>
  </si>
  <si>
    <t>施設の適正管理</t>
    <rPh sb="0" eb="2">
      <t>シセツ</t>
    </rPh>
    <rPh sb="3" eb="5">
      <t>テキセイ</t>
    </rPh>
    <rPh sb="5" eb="7">
      <t>カンリ</t>
    </rPh>
    <phoneticPr fontId="1"/>
  </si>
  <si>
    <t>異常気象時の対応</t>
    <rPh sb="0" eb="2">
      <t>イジョウ</t>
    </rPh>
    <rPh sb="2" eb="4">
      <t>キショウ</t>
    </rPh>
    <rPh sb="4" eb="5">
      <t>ジ</t>
    </rPh>
    <rPh sb="6" eb="8">
      <t>タイオウ</t>
    </rPh>
    <phoneticPr fontId="1"/>
  </si>
  <si>
    <t>水路の草刈り</t>
    <rPh sb="0" eb="2">
      <t>スイロ</t>
    </rPh>
    <rPh sb="3" eb="5">
      <t>クサカ</t>
    </rPh>
    <phoneticPr fontId="1"/>
  </si>
  <si>
    <t>水路の泥上げ</t>
    <rPh sb="0" eb="2">
      <t>スイロ</t>
    </rPh>
    <rPh sb="3" eb="4">
      <t>ドロ</t>
    </rPh>
    <rPh sb="4" eb="5">
      <t>ア</t>
    </rPh>
    <phoneticPr fontId="1"/>
  </si>
  <si>
    <t>路肩・法面の草刈り</t>
    <rPh sb="0" eb="2">
      <t>ロカタ</t>
    </rPh>
    <rPh sb="3" eb="5">
      <t>ノリメン</t>
    </rPh>
    <rPh sb="6" eb="8">
      <t>クサカ</t>
    </rPh>
    <phoneticPr fontId="1"/>
  </si>
  <si>
    <t>側溝の泥上げ</t>
    <rPh sb="0" eb="2">
      <t>ソッコウ</t>
    </rPh>
    <rPh sb="3" eb="4">
      <t>ドロ</t>
    </rPh>
    <rPh sb="4" eb="5">
      <t>ア</t>
    </rPh>
    <phoneticPr fontId="1"/>
  </si>
  <si>
    <t>ため池の草刈り</t>
    <rPh sb="2" eb="3">
      <t>イケ</t>
    </rPh>
    <rPh sb="4" eb="6">
      <t>クサカ</t>
    </rPh>
    <phoneticPr fontId="1"/>
  </si>
  <si>
    <t>ため池の泥上げ</t>
    <rPh sb="2" eb="3">
      <t>イケ</t>
    </rPh>
    <rPh sb="4" eb="5">
      <t>ドロ</t>
    </rPh>
    <rPh sb="5" eb="6">
      <t>ア</t>
    </rPh>
    <phoneticPr fontId="1"/>
  </si>
  <si>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1"/>
  </si>
  <si>
    <t>機能診断・補修技術等の研修</t>
    <rPh sb="0" eb="2">
      <t>キノウ</t>
    </rPh>
    <rPh sb="2" eb="4">
      <t>シンダン</t>
    </rPh>
    <rPh sb="5" eb="7">
      <t>ホシュウ</t>
    </rPh>
    <rPh sb="7" eb="9">
      <t>ギジュツ</t>
    </rPh>
    <rPh sb="9" eb="10">
      <t>トウ</t>
    </rPh>
    <rPh sb="11" eb="13">
      <t>ケンシュウ</t>
    </rPh>
    <phoneticPr fontId="1"/>
  </si>
  <si>
    <t>畦畔・農用地法面等</t>
    <rPh sb="0" eb="2">
      <t>ケイハン</t>
    </rPh>
    <rPh sb="3" eb="6">
      <t>ノウヨウチ</t>
    </rPh>
    <rPh sb="6" eb="8">
      <t>ノリメン</t>
    </rPh>
    <rPh sb="8" eb="9">
      <t>トウ</t>
    </rPh>
    <phoneticPr fontId="1"/>
  </si>
  <si>
    <t>提体</t>
    <rPh sb="0" eb="2">
      <t>テイタイ</t>
    </rPh>
    <phoneticPr fontId="1"/>
  </si>
  <si>
    <t>計画策定</t>
    <rPh sb="0" eb="2">
      <t>ケイカク</t>
    </rPh>
    <rPh sb="2" eb="4">
      <t>サクテイ</t>
    </rPh>
    <phoneticPr fontId="1"/>
  </si>
  <si>
    <t>啓発・普及</t>
    <rPh sb="0" eb="2">
      <t>ケイハツ</t>
    </rPh>
    <rPh sb="3" eb="5">
      <t>フキュウ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</si>
  <si>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</si>
  <si>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</si>
  <si>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</si>
  <si>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水田貯留機能増進・地下水かん養</t>
    <rPh sb="0" eb="2">
      <t>スイデン</t>
    </rPh>
    <rPh sb="2" eb="4">
      <t>チョリュウ</t>
    </rPh>
    <rPh sb="4" eb="6">
      <t>キノウ</t>
    </rPh>
    <rPh sb="6" eb="8">
      <t>ゾウシン</t>
    </rPh>
    <rPh sb="9" eb="12">
      <t>チカスイ</t>
    </rPh>
    <rPh sb="14" eb="15">
      <t>ヨウ</t>
    </rPh>
    <phoneticPr fontId="1"/>
  </si>
  <si>
    <t>資源循環</t>
    <rPh sb="0" eb="2">
      <t>シゲン</t>
    </rPh>
    <rPh sb="2" eb="4">
      <t>ジュンカン</t>
    </rPh>
    <phoneticPr fontId="1"/>
  </si>
  <si>
    <t>公共用水域の水質保全活動</t>
    <rPh sb="0" eb="2">
      <t>コウキョウ</t>
    </rPh>
    <rPh sb="2" eb="4">
      <t>ヨウスイ</t>
    </rPh>
    <rPh sb="4" eb="5">
      <t>イキ</t>
    </rPh>
    <rPh sb="6" eb="8">
      <t>スイシツ</t>
    </rPh>
    <rPh sb="8" eb="10">
      <t>ホゼン</t>
    </rPh>
    <rPh sb="10" eb="12">
      <t>カツドウ</t>
    </rPh>
    <phoneticPr fontId="1"/>
  </si>
  <si>
    <t>畦畔・農用地法面等の草刈り</t>
    <rPh sb="0" eb="2">
      <t>ケイハン</t>
    </rPh>
    <rPh sb="3" eb="6">
      <t>ノウヨウチ</t>
    </rPh>
    <rPh sb="6" eb="8">
      <t>ノリメン</t>
    </rPh>
    <rPh sb="8" eb="9">
      <t>トウ</t>
    </rPh>
    <rPh sb="10" eb="12">
      <t>クサカ</t>
    </rPh>
    <phoneticPr fontId="1"/>
  </si>
  <si>
    <t>防風林の枝払い・下草の草刈り</t>
    <rPh sb="0" eb="3">
      <t>ボウフウリン</t>
    </rPh>
    <rPh sb="4" eb="5">
      <t>エダ</t>
    </rPh>
    <rPh sb="5" eb="6">
      <t>ハラ</t>
    </rPh>
    <rPh sb="8" eb="10">
      <t>シタクサ</t>
    </rPh>
    <rPh sb="11" eb="13">
      <t>クサカ</t>
    </rPh>
    <phoneticPr fontId="1"/>
  </si>
  <si>
    <t>異常気象後の見回り</t>
    <rPh sb="0" eb="2">
      <t>イジョウ</t>
    </rPh>
    <rPh sb="2" eb="4">
      <t>キショウ</t>
    </rPh>
    <rPh sb="4" eb="5">
      <t>ゴ</t>
    </rPh>
    <rPh sb="6" eb="8">
      <t>ミマワ</t>
    </rPh>
    <phoneticPr fontId="1"/>
  </si>
  <si>
    <t>異常気象後の応急措置</t>
    <rPh sb="0" eb="2">
      <t>イジョウ</t>
    </rPh>
    <rPh sb="2" eb="4">
      <t>キショウ</t>
    </rPh>
    <rPh sb="4" eb="5">
      <t>ゴ</t>
    </rPh>
    <rPh sb="6" eb="8">
      <t>オウキュウ</t>
    </rPh>
    <rPh sb="8" eb="10">
      <t>ソチ</t>
    </rPh>
    <phoneticPr fontId="1"/>
  </si>
  <si>
    <t>ポンプ場、調整施設等の草刈り</t>
    <rPh sb="3" eb="4">
      <t>ジョウ</t>
    </rPh>
    <rPh sb="5" eb="7">
      <t>チョウセイ</t>
    </rPh>
    <rPh sb="7" eb="9">
      <t>シセツ</t>
    </rPh>
    <rPh sb="9" eb="10">
      <t>トウ</t>
    </rPh>
    <rPh sb="11" eb="13">
      <t>クサカ</t>
    </rPh>
    <phoneticPr fontId="1"/>
  </si>
  <si>
    <t>ポンプ吸水槽等の泥上げ</t>
    <rPh sb="3" eb="5">
      <t>キュウスイ</t>
    </rPh>
    <rPh sb="5" eb="6">
      <t>ソウ</t>
    </rPh>
    <rPh sb="6" eb="7">
      <t>トウ</t>
    </rPh>
    <rPh sb="8" eb="9">
      <t>ドロ</t>
    </rPh>
    <rPh sb="9" eb="10">
      <t>ア</t>
    </rPh>
    <phoneticPr fontId="1"/>
  </si>
  <si>
    <t>農業者による検討会の開催</t>
    <rPh sb="0" eb="3">
      <t>ノウギョウシャ</t>
    </rPh>
    <rPh sb="6" eb="9">
      <t>ケントウカイ</t>
    </rPh>
    <rPh sb="10" eb="12">
      <t>カイサイ</t>
    </rPh>
    <phoneticPr fontId="1"/>
  </si>
  <si>
    <t>不在村地主との連絡体制の整備、調整、それに必要な調査</t>
    <rPh sb="0" eb="2">
      <t>フザイ</t>
    </rPh>
    <rPh sb="2" eb="3">
      <t>ムラ</t>
    </rPh>
    <rPh sb="3" eb="5">
      <t>ジヌシ</t>
    </rPh>
    <rPh sb="7" eb="9">
      <t>レンラク</t>
    </rPh>
    <rPh sb="9" eb="11">
      <t>タイセイ</t>
    </rPh>
    <rPh sb="12" eb="14">
      <t>セイビ</t>
    </rPh>
    <rPh sb="15" eb="17">
      <t>チョウセイ</t>
    </rPh>
    <rPh sb="21" eb="23">
      <t>ヒツヨウ</t>
    </rPh>
    <rPh sb="24" eb="26">
      <t>チョウサ</t>
    </rPh>
    <phoneticPr fontId="1"/>
  </si>
  <si>
    <t>地域住民等との意見交換・ワークショップ・交流会の開催</t>
    <rPh sb="0" eb="2">
      <t>チイキ</t>
    </rPh>
    <rPh sb="2" eb="4">
      <t>ジュウミン</t>
    </rPh>
    <rPh sb="4" eb="5">
      <t>トウ</t>
    </rPh>
    <rPh sb="7" eb="9">
      <t>イケン</t>
    </rPh>
    <rPh sb="9" eb="11">
      <t>コウカン</t>
    </rPh>
    <rPh sb="20" eb="23">
      <t>コウリュウカイ</t>
    </rPh>
    <rPh sb="24" eb="26">
      <t>カイサイ</t>
    </rPh>
    <phoneticPr fontId="1"/>
  </si>
  <si>
    <t>地域住民等に対する意向調査、地域住民等との集落内調査</t>
    <rPh sb="0" eb="2">
      <t>チイキ</t>
    </rPh>
    <rPh sb="2" eb="4">
      <t>ジュウミン</t>
    </rPh>
    <rPh sb="4" eb="5">
      <t>トウ</t>
    </rPh>
    <rPh sb="6" eb="7">
      <t>タイ</t>
    </rPh>
    <rPh sb="9" eb="11">
      <t>イコウ</t>
    </rPh>
    <rPh sb="11" eb="13">
      <t>チョウサ</t>
    </rPh>
    <rPh sb="14" eb="19">
      <t>チイキジュウミントウ</t>
    </rPh>
    <rPh sb="21" eb="23">
      <t>シュウラク</t>
    </rPh>
    <rPh sb="23" eb="24">
      <t>ナイ</t>
    </rPh>
    <rPh sb="24" eb="26">
      <t>チョウサ</t>
    </rPh>
    <phoneticPr fontId="1"/>
  </si>
  <si>
    <t>有識者等による研修会、有識者を交えた検討会</t>
    <rPh sb="0" eb="3">
      <t>ユウシキシャ</t>
    </rPh>
    <rPh sb="3" eb="4">
      <t>トウ</t>
    </rPh>
    <rPh sb="7" eb="10">
      <t>ケンシュウカイ</t>
    </rPh>
    <rPh sb="11" eb="14">
      <t>ユウシキシャ</t>
    </rPh>
    <rPh sb="15" eb="16">
      <t>マジ</t>
    </rPh>
    <rPh sb="18" eb="21">
      <t>ケントウカイ</t>
    </rPh>
    <phoneticPr fontId="1"/>
  </si>
  <si>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1"/>
  </si>
  <si>
    <t>老朽化が進む施設の長寿命化のための補修、更新等に関する研修</t>
    <rPh sb="0" eb="3">
      <t>ロウキュウカ</t>
    </rPh>
    <rPh sb="4" eb="5">
      <t>スス</t>
    </rPh>
    <rPh sb="6" eb="8">
      <t>シセツ</t>
    </rPh>
    <rPh sb="9" eb="10">
      <t>チョウ</t>
    </rPh>
    <rPh sb="10" eb="13">
      <t>ジュミョウカ</t>
    </rPh>
    <rPh sb="17" eb="19">
      <t>ホシュウ</t>
    </rPh>
    <rPh sb="20" eb="22">
      <t>コウシン</t>
    </rPh>
    <rPh sb="22" eb="23">
      <t>トウ</t>
    </rPh>
    <rPh sb="24" eb="25">
      <t>カン</t>
    </rPh>
    <rPh sb="27" eb="29">
      <t>ケンシュウ</t>
    </rPh>
    <phoneticPr fontId="1"/>
  </si>
  <si>
    <t>農業用水の保全、農地の保全や地域環境の保全に資する新たな施設の設置等に関する研修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5" eb="26">
      <t>アラ</t>
    </rPh>
    <rPh sb="28" eb="30">
      <t>シセツ</t>
    </rPh>
    <rPh sb="31" eb="33">
      <t>セッチ</t>
    </rPh>
    <rPh sb="33" eb="34">
      <t>トウ</t>
    </rPh>
    <rPh sb="35" eb="36">
      <t>カン</t>
    </rPh>
    <rPh sb="38" eb="40">
      <t>ケンシュウ</t>
    </rPh>
    <phoneticPr fontId="1"/>
  </si>
  <si>
    <t>暗渠施設の清掃</t>
    <rPh sb="0" eb="2">
      <t>アンキョ</t>
    </rPh>
    <rPh sb="2" eb="4">
      <t>シセツ</t>
    </rPh>
    <rPh sb="5" eb="7">
      <t>セイソウ</t>
    </rPh>
    <phoneticPr fontId="1"/>
  </si>
  <si>
    <t>農用地の除れき</t>
    <rPh sb="0" eb="3">
      <t>ノウヨウチ</t>
    </rPh>
    <rPh sb="4" eb="5">
      <t>ジョ</t>
    </rPh>
    <phoneticPr fontId="1"/>
  </si>
  <si>
    <t>鳥獣害防護柵の補修・設置</t>
    <rPh sb="0" eb="2">
      <t>チョウジュウ</t>
    </rPh>
    <rPh sb="2" eb="3">
      <t>ガイ</t>
    </rPh>
    <rPh sb="3" eb="6">
      <t>ボウゴサク</t>
    </rPh>
    <rPh sb="7" eb="9">
      <t>ホシュウ</t>
    </rPh>
    <rPh sb="10" eb="12">
      <t>セッチ</t>
    </rPh>
    <phoneticPr fontId="1"/>
  </si>
  <si>
    <t>防風ネットの補修・設置</t>
    <rPh sb="0" eb="2">
      <t>ボウフウ</t>
    </rPh>
    <rPh sb="6" eb="8">
      <t>ホシュウ</t>
    </rPh>
    <rPh sb="9" eb="11">
      <t>セッチ</t>
    </rPh>
    <phoneticPr fontId="1"/>
  </si>
  <si>
    <t>水路側壁のはらみ修正</t>
    <rPh sb="0" eb="2">
      <t>スイロ</t>
    </rPh>
    <rPh sb="2" eb="4">
      <t>ソクヘキ</t>
    </rPh>
    <rPh sb="8" eb="10">
      <t>シュウセイ</t>
    </rPh>
    <phoneticPr fontId="1"/>
  </si>
  <si>
    <t>目地詰め</t>
    <rPh sb="0" eb="2">
      <t>メジ</t>
    </rPh>
    <rPh sb="2" eb="3">
      <t>ツ</t>
    </rPh>
    <phoneticPr fontId="1"/>
  </si>
  <si>
    <t>不同沈下に対する早期対応</t>
    <rPh sb="0" eb="2">
      <t>フドウ</t>
    </rPh>
    <rPh sb="2" eb="4">
      <t>チンカ</t>
    </rPh>
    <rPh sb="5" eb="6">
      <t>タイ</t>
    </rPh>
    <rPh sb="8" eb="10">
      <t>ソウキ</t>
    </rPh>
    <rPh sb="10" eb="12">
      <t>タイオウ</t>
    </rPh>
    <phoneticPr fontId="1"/>
  </si>
  <si>
    <t>側壁の裏込材の充填、水路耕畔の補修</t>
    <rPh sb="0" eb="2">
      <t>ソクヘキ</t>
    </rPh>
    <rPh sb="3" eb="4">
      <t>ウラ</t>
    </rPh>
    <rPh sb="4" eb="5">
      <t>コ</t>
    </rPh>
    <rPh sb="5" eb="6">
      <t>ザイ</t>
    </rPh>
    <rPh sb="7" eb="9">
      <t>ジュウテン</t>
    </rPh>
    <rPh sb="10" eb="12">
      <t>スイロ</t>
    </rPh>
    <rPh sb="12" eb="13">
      <t>コウ</t>
    </rPh>
    <rPh sb="13" eb="14">
      <t>ハン</t>
    </rPh>
    <rPh sb="15" eb="17">
      <t>ホシュウ</t>
    </rPh>
    <phoneticPr fontId="1"/>
  </si>
  <si>
    <t>水路に付着した藻等の除去</t>
    <rPh sb="0" eb="2">
      <t>スイロ</t>
    </rPh>
    <rPh sb="3" eb="5">
      <t>フチャク</t>
    </rPh>
    <rPh sb="7" eb="8">
      <t>モ</t>
    </rPh>
    <rPh sb="8" eb="9">
      <t>トウ</t>
    </rPh>
    <rPh sb="10" eb="12">
      <t>ジョキョ</t>
    </rPh>
    <phoneticPr fontId="1"/>
  </si>
  <si>
    <t>破損施設の補修</t>
    <rPh sb="0" eb="2">
      <t>ハソン</t>
    </rPh>
    <rPh sb="2" eb="4">
      <t>シセツ</t>
    </rPh>
    <rPh sb="5" eb="7">
      <t>ホシュウ</t>
    </rPh>
    <phoneticPr fontId="1"/>
  </si>
  <si>
    <t>パイプ内の清掃</t>
    <rPh sb="3" eb="4">
      <t>ナイ</t>
    </rPh>
    <rPh sb="5" eb="7">
      <t>セイソウ</t>
    </rPh>
    <phoneticPr fontId="1"/>
  </si>
  <si>
    <t>路肩、法面の初期補修</t>
    <rPh sb="0" eb="2">
      <t>ロカタ</t>
    </rPh>
    <rPh sb="3" eb="5">
      <t>ノリメン</t>
    </rPh>
    <rPh sb="6" eb="8">
      <t>ショキ</t>
    </rPh>
    <rPh sb="8" eb="10">
      <t>ホシュウ</t>
    </rPh>
    <phoneticPr fontId="1"/>
  </si>
  <si>
    <t>軌道等の運搬施設の維持補修</t>
    <rPh sb="0" eb="2">
      <t>キドウ</t>
    </rPh>
    <rPh sb="2" eb="3">
      <t>トウ</t>
    </rPh>
    <rPh sb="4" eb="6">
      <t>ウンパン</t>
    </rPh>
    <rPh sb="6" eb="8">
      <t>シセツ</t>
    </rPh>
    <rPh sb="9" eb="11">
      <t>イジ</t>
    </rPh>
    <rPh sb="11" eb="13">
      <t>ホシュウ</t>
    </rPh>
    <phoneticPr fontId="1"/>
  </si>
  <si>
    <t>きめ細やかな雑草対策</t>
    <rPh sb="2" eb="3">
      <t>コマ</t>
    </rPh>
    <rPh sb="6" eb="10">
      <t>ザッソウタイサク</t>
    </rPh>
    <phoneticPr fontId="1"/>
  </si>
  <si>
    <t>付帯施設</t>
    <rPh sb="0" eb="2">
      <t>フタイ</t>
    </rPh>
    <rPh sb="2" eb="4">
      <t>シセツ</t>
    </rPh>
    <phoneticPr fontId="1"/>
  </si>
  <si>
    <t>遮水シートの補修</t>
    <rPh sb="0" eb="2">
      <t>シャスイ</t>
    </rPh>
    <rPh sb="6" eb="8">
      <t>ホシュウ</t>
    </rPh>
    <phoneticPr fontId="1"/>
  </si>
  <si>
    <t>コンクリート構造物の目地詰め</t>
    <rPh sb="6" eb="9">
      <t>コウゾウブツ</t>
    </rPh>
    <rPh sb="10" eb="12">
      <t>メジ</t>
    </rPh>
    <rPh sb="12" eb="13">
      <t>ヅ</t>
    </rPh>
    <phoneticPr fontId="1"/>
  </si>
  <si>
    <t>コンクリート構造物の表面劣化への対応</t>
    <rPh sb="6" eb="9">
      <t>コウゾウブツ</t>
    </rPh>
    <rPh sb="10" eb="12">
      <t>ヒョウメン</t>
    </rPh>
    <rPh sb="12" eb="14">
      <t>レッカ</t>
    </rPh>
    <rPh sb="16" eb="18">
      <t>タイオウ</t>
    </rPh>
    <phoneticPr fontId="1"/>
  </si>
  <si>
    <t>堤体浸食の早期補修</t>
    <rPh sb="0" eb="2">
      <t>テイタイ</t>
    </rPh>
    <rPh sb="2" eb="4">
      <t>シンショク</t>
    </rPh>
    <rPh sb="5" eb="7">
      <t>ソウキ</t>
    </rPh>
    <rPh sb="7" eb="9">
      <t>ホシュウ</t>
    </rPh>
    <phoneticPr fontId="1"/>
  </si>
  <si>
    <t>生物多様性保全計画の策定</t>
    <rPh sb="0" eb="2">
      <t>セイブツ</t>
    </rPh>
    <rPh sb="2" eb="5">
      <t>タヨウセイ</t>
    </rPh>
    <rPh sb="5" eb="7">
      <t>ホゼン</t>
    </rPh>
    <rPh sb="7" eb="9">
      <t>ケイカク</t>
    </rPh>
    <rPh sb="10" eb="12">
      <t>サクテイ</t>
    </rPh>
    <phoneticPr fontId="1"/>
  </si>
  <si>
    <t>農地の保全に係る計画の策定</t>
    <rPh sb="0" eb="2">
      <t>ノウチ</t>
    </rPh>
    <rPh sb="3" eb="5">
      <t>ホゼン</t>
    </rPh>
    <rPh sb="6" eb="7">
      <t>カカ</t>
    </rPh>
    <rPh sb="8" eb="10">
      <t>ケイカク</t>
    </rPh>
    <rPh sb="11" eb="13">
      <t>サクテイ</t>
    </rPh>
    <phoneticPr fontId="1"/>
  </si>
  <si>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1"/>
  </si>
  <si>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1"/>
  </si>
  <si>
    <t>地下水かん養に係る地域計画の策定</t>
    <rPh sb="0" eb="3">
      <t>チカスイ</t>
    </rPh>
    <rPh sb="5" eb="6">
      <t>ヨウ</t>
    </rPh>
    <rPh sb="7" eb="8">
      <t>カカ</t>
    </rPh>
    <rPh sb="9" eb="11">
      <t>チイキ</t>
    </rPh>
    <rPh sb="11" eb="13">
      <t>ケイカク</t>
    </rPh>
    <rPh sb="14" eb="16">
      <t>サクテイ</t>
    </rPh>
    <phoneticPr fontId="1"/>
  </si>
  <si>
    <t>資源循環に係る地域計画の策定</t>
    <rPh sb="0" eb="2">
      <t>シゲン</t>
    </rPh>
    <rPh sb="2" eb="4">
      <t>ジュンカン</t>
    </rPh>
    <rPh sb="5" eb="6">
      <t>カカ</t>
    </rPh>
    <rPh sb="7" eb="9">
      <t>チイキ</t>
    </rPh>
    <rPh sb="9" eb="11">
      <t>ケイカク</t>
    </rPh>
    <rPh sb="12" eb="14">
      <t>サクテイ</t>
    </rPh>
    <phoneticPr fontId="1"/>
  </si>
  <si>
    <t>地域住民等との交流活動</t>
    <rPh sb="0" eb="2">
      <t>チイキ</t>
    </rPh>
    <rPh sb="2" eb="4">
      <t>ジュウミン</t>
    </rPh>
    <rPh sb="4" eb="5">
      <t>トウ</t>
    </rPh>
    <rPh sb="7" eb="9">
      <t>コウリュウ</t>
    </rPh>
    <rPh sb="9" eb="11">
      <t>カツドウ</t>
    </rPh>
    <phoneticPr fontId="1"/>
  </si>
  <si>
    <t>学校教育等との連携</t>
    <rPh sb="0" eb="2">
      <t>ガッコウ</t>
    </rPh>
    <rPh sb="2" eb="4">
      <t>キョウイク</t>
    </rPh>
    <rPh sb="4" eb="5">
      <t>トウ</t>
    </rPh>
    <rPh sb="7" eb="9">
      <t>レンケイ</t>
    </rPh>
    <phoneticPr fontId="1"/>
  </si>
  <si>
    <t>行政機関等との連携</t>
    <rPh sb="0" eb="2">
      <t>ギョウセイ</t>
    </rPh>
    <rPh sb="2" eb="4">
      <t>キカン</t>
    </rPh>
    <rPh sb="4" eb="5">
      <t>トウ</t>
    </rPh>
    <rPh sb="7" eb="9">
      <t>レンケイ</t>
    </rPh>
    <phoneticPr fontId="1"/>
  </si>
  <si>
    <t>地域内の規制等の取り決め</t>
    <rPh sb="0" eb="2">
      <t>チイキ</t>
    </rPh>
    <rPh sb="2" eb="3">
      <t>ナイ</t>
    </rPh>
    <rPh sb="4" eb="6">
      <t>キセイ</t>
    </rPh>
    <rPh sb="6" eb="7">
      <t>トウ</t>
    </rPh>
    <rPh sb="8" eb="9">
      <t>ト</t>
    </rPh>
    <rPh sb="10" eb="11">
      <t>キ</t>
    </rPh>
    <phoneticPr fontId="1"/>
  </si>
  <si>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1"/>
  </si>
  <si>
    <t>水田を利用した生息環境の提供</t>
    <rPh sb="0" eb="2">
      <t>スイデン</t>
    </rPh>
    <rPh sb="3" eb="5">
      <t>リヨウ</t>
    </rPh>
    <rPh sb="7" eb="9">
      <t>セイソク</t>
    </rPh>
    <rPh sb="9" eb="11">
      <t>カンキョウ</t>
    </rPh>
    <rPh sb="12" eb="14">
      <t>テイキョウ</t>
    </rPh>
    <phoneticPr fontId="1"/>
  </si>
  <si>
    <t>生物の生物史を考慮した適正管理</t>
    <rPh sb="0" eb="2">
      <t>セイブツ</t>
    </rPh>
    <rPh sb="3" eb="5">
      <t>セイブツ</t>
    </rPh>
    <rPh sb="5" eb="6">
      <t>シ</t>
    </rPh>
    <rPh sb="7" eb="9">
      <t>コウリョ</t>
    </rPh>
    <rPh sb="11" eb="13">
      <t>テキセイ</t>
    </rPh>
    <rPh sb="13" eb="15">
      <t>カンリ</t>
    </rPh>
    <phoneticPr fontId="1"/>
  </si>
  <si>
    <t>放流・植栽を通じた在来生物の育成</t>
    <rPh sb="0" eb="2">
      <t>ホウリュウ</t>
    </rPh>
    <rPh sb="3" eb="5">
      <t>ショクサイ</t>
    </rPh>
    <rPh sb="6" eb="7">
      <t>ツウ</t>
    </rPh>
    <rPh sb="9" eb="11">
      <t>ザイライ</t>
    </rPh>
    <rPh sb="11" eb="13">
      <t>セイブツ</t>
    </rPh>
    <rPh sb="14" eb="16">
      <t>イクセイ</t>
    </rPh>
    <phoneticPr fontId="1"/>
  </si>
  <si>
    <t>外来種の駆除</t>
    <rPh sb="0" eb="2">
      <t>ガイライ</t>
    </rPh>
    <rPh sb="2" eb="3">
      <t>シュ</t>
    </rPh>
    <rPh sb="4" eb="6">
      <t>クジョ</t>
    </rPh>
    <phoneticPr fontId="1"/>
  </si>
  <si>
    <t>水質保全を考慮した施設の適正管理</t>
    <rPh sb="0" eb="2">
      <t>スイシツ</t>
    </rPh>
    <rPh sb="2" eb="4">
      <t>ホゼン</t>
    </rPh>
    <rPh sb="5" eb="7">
      <t>コウリョ</t>
    </rPh>
    <rPh sb="9" eb="11">
      <t>シセツ</t>
    </rPh>
    <rPh sb="12" eb="14">
      <t>テキセイ</t>
    </rPh>
    <rPh sb="14" eb="16">
      <t>カンリ</t>
    </rPh>
    <phoneticPr fontId="1"/>
  </si>
  <si>
    <t>循環かんがいの実施</t>
    <rPh sb="0" eb="2">
      <t>ジュンカン</t>
    </rPh>
    <rPh sb="7" eb="9">
      <t>ジッシ</t>
    </rPh>
    <phoneticPr fontId="1"/>
  </si>
  <si>
    <t>非かんがい期における通水</t>
    <rPh sb="0" eb="1">
      <t>ヒ</t>
    </rPh>
    <rPh sb="5" eb="6">
      <t>キ</t>
    </rPh>
    <rPh sb="10" eb="12">
      <t>ツウスイ</t>
    </rPh>
    <phoneticPr fontId="1"/>
  </si>
  <si>
    <t>排水路沿いの林地帯等の適正管理</t>
    <rPh sb="0" eb="3">
      <t>ハイスイロ</t>
    </rPh>
    <rPh sb="3" eb="4">
      <t>ソ</t>
    </rPh>
    <rPh sb="6" eb="7">
      <t>リン</t>
    </rPh>
    <rPh sb="7" eb="9">
      <t>チタイ</t>
    </rPh>
    <rPh sb="9" eb="10">
      <t>トウ</t>
    </rPh>
    <rPh sb="11" eb="13">
      <t>テキセイ</t>
    </rPh>
    <rPh sb="13" eb="15">
      <t>カンリ</t>
    </rPh>
    <phoneticPr fontId="1"/>
  </si>
  <si>
    <t>沈砂池の適正管理</t>
    <rPh sb="0" eb="3">
      <t>チンサチ</t>
    </rPh>
    <rPh sb="4" eb="6">
      <t>テキセイ</t>
    </rPh>
    <rPh sb="6" eb="8">
      <t>カンリ</t>
    </rPh>
    <phoneticPr fontId="1"/>
  </si>
  <si>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1"/>
  </si>
  <si>
    <t>管理作業の省力化による水資源の保全</t>
    <rPh sb="0" eb="2">
      <t>カンリ</t>
    </rPh>
    <rPh sb="2" eb="4">
      <t>サギョウ</t>
    </rPh>
    <rPh sb="5" eb="8">
      <t>ショウリョクカ</t>
    </rPh>
    <rPh sb="11" eb="14">
      <t>ミズシゲン</t>
    </rPh>
    <rPh sb="15" eb="17">
      <t>ホゼン</t>
    </rPh>
    <phoneticPr fontId="1"/>
  </si>
  <si>
    <t>農業用水の地域用水としての利用・管理</t>
    <rPh sb="0" eb="2">
      <t>ノウギョウ</t>
    </rPh>
    <rPh sb="2" eb="4">
      <t>ヨウスイ</t>
    </rPh>
    <rPh sb="5" eb="7">
      <t>チイキ</t>
    </rPh>
    <rPh sb="7" eb="9">
      <t>ヨウスイ</t>
    </rPh>
    <rPh sb="13" eb="15">
      <t>リヨウ</t>
    </rPh>
    <rPh sb="16" eb="18">
      <t>カンリ</t>
    </rPh>
    <phoneticPr fontId="1"/>
  </si>
  <si>
    <t>農用地等を活用した景観形成活動</t>
    <rPh sb="0" eb="3">
      <t>ノウヨウチ</t>
    </rPh>
    <rPh sb="3" eb="4">
      <t>トウ</t>
    </rPh>
    <rPh sb="5" eb="7">
      <t>カツヨウ</t>
    </rPh>
    <rPh sb="9" eb="11">
      <t>ケイカン</t>
    </rPh>
    <rPh sb="11" eb="13">
      <t>ケイセイ</t>
    </rPh>
    <rPh sb="13" eb="15">
      <t>カツドウ</t>
    </rPh>
    <phoneticPr fontId="1"/>
  </si>
  <si>
    <t>伝統的施設や農法の保全・実施</t>
    <rPh sb="0" eb="3">
      <t>デントウテキ</t>
    </rPh>
    <rPh sb="3" eb="5">
      <t>シセツ</t>
    </rPh>
    <rPh sb="6" eb="8">
      <t>ノウホウ</t>
    </rPh>
    <rPh sb="9" eb="11">
      <t>ホゼン</t>
    </rPh>
    <rPh sb="12" eb="14">
      <t>ジッシ</t>
    </rPh>
    <phoneticPr fontId="1"/>
  </si>
  <si>
    <t>農用地からの風塵の防止活動</t>
    <rPh sb="0" eb="3">
      <t>ノウヨウチ</t>
    </rPh>
    <rPh sb="6" eb="8">
      <t>フウジン</t>
    </rPh>
    <rPh sb="9" eb="11">
      <t>ボウシ</t>
    </rPh>
    <rPh sb="11" eb="13">
      <t>カツドウ</t>
    </rPh>
    <phoneticPr fontId="1"/>
  </si>
  <si>
    <t>施設等の定期的な巡回点検・清掃</t>
    <rPh sb="0" eb="2">
      <t>シセツ</t>
    </rPh>
    <rPh sb="2" eb="3">
      <t>トウ</t>
    </rPh>
    <rPh sb="4" eb="7">
      <t>テイキテキ</t>
    </rPh>
    <rPh sb="8" eb="10">
      <t>ジュンカイ</t>
    </rPh>
    <rPh sb="10" eb="12">
      <t>テンケン</t>
    </rPh>
    <rPh sb="13" eb="15">
      <t>セイソウ</t>
    </rPh>
    <phoneticPr fontId="1"/>
  </si>
  <si>
    <t>水田の貯留機能向上活動</t>
    <rPh sb="0" eb="2">
      <t>スイデン</t>
    </rPh>
    <rPh sb="3" eb="5">
      <t>チョリュウ</t>
    </rPh>
    <rPh sb="5" eb="7">
      <t>キノウ</t>
    </rPh>
    <rPh sb="7" eb="9">
      <t>コウジョウ</t>
    </rPh>
    <rPh sb="9" eb="11">
      <t>カツドウ</t>
    </rPh>
    <phoneticPr fontId="1"/>
  </si>
  <si>
    <t>水田の地下水かん養機能向上活動</t>
    <rPh sb="0" eb="2">
      <t>スイデン</t>
    </rPh>
    <rPh sb="3" eb="6">
      <t>チカスイ</t>
    </rPh>
    <rPh sb="8" eb="9">
      <t>ヨウ</t>
    </rPh>
    <rPh sb="9" eb="11">
      <t>キノウ</t>
    </rPh>
    <rPh sb="11" eb="13">
      <t>コウジョウ</t>
    </rPh>
    <rPh sb="13" eb="15">
      <t>カツドウ</t>
    </rPh>
    <phoneticPr fontId="1"/>
  </si>
  <si>
    <t>水源かん養林の保全</t>
    <rPh sb="0" eb="2">
      <t>スイゲン</t>
    </rPh>
    <rPh sb="4" eb="5">
      <t>ヨウ</t>
    </rPh>
    <rPh sb="5" eb="6">
      <t>リン</t>
    </rPh>
    <rPh sb="7" eb="9">
      <t>ホゼン</t>
    </rPh>
    <phoneticPr fontId="1"/>
  </si>
  <si>
    <t>地域資源の活用・資源循環のための活動</t>
    <rPh sb="0" eb="2">
      <t>チイキ</t>
    </rPh>
    <rPh sb="2" eb="4">
      <t>シゲン</t>
    </rPh>
    <rPh sb="5" eb="7">
      <t>カツヨウ</t>
    </rPh>
    <rPh sb="8" eb="10">
      <t>シゲン</t>
    </rPh>
    <rPh sb="10" eb="12">
      <t>ジュンカン</t>
    </rPh>
    <rPh sb="16" eb="18">
      <t>カツドウ</t>
    </rPh>
    <phoneticPr fontId="1"/>
  </si>
  <si>
    <t>内湖や水質浄化池、浄化型水路の機能維持増進活動</t>
    <rPh sb="0" eb="1">
      <t>ナイ</t>
    </rPh>
    <rPh sb="1" eb="2">
      <t>コ</t>
    </rPh>
    <rPh sb="3" eb="5">
      <t>スイシツ</t>
    </rPh>
    <rPh sb="5" eb="7">
      <t>ジョウカ</t>
    </rPh>
    <rPh sb="7" eb="8">
      <t>イケ</t>
    </rPh>
    <rPh sb="9" eb="11">
      <t>ジョウカ</t>
    </rPh>
    <rPh sb="11" eb="12">
      <t>ガタ</t>
    </rPh>
    <rPh sb="12" eb="14">
      <t>スイロ</t>
    </rPh>
    <rPh sb="15" eb="17">
      <t>キノウ</t>
    </rPh>
    <rPh sb="17" eb="19">
      <t>イジ</t>
    </rPh>
    <rPh sb="19" eb="21">
      <t>ゾウシン</t>
    </rPh>
    <rPh sb="21" eb="23">
      <t>カツドウ</t>
    </rPh>
    <phoneticPr fontId="1"/>
  </si>
  <si>
    <t>遊休農地の有効活用</t>
    <rPh sb="0" eb="2">
      <t>ユウキュウ</t>
    </rPh>
    <rPh sb="2" eb="4">
      <t>ノウチ</t>
    </rPh>
    <rPh sb="5" eb="7">
      <t>ユウコウ</t>
    </rPh>
    <rPh sb="7" eb="9">
      <t>カツヨウ</t>
    </rPh>
    <phoneticPr fontId="1"/>
  </si>
  <si>
    <t>農地周りの共同活動の強化</t>
    <rPh sb="0" eb="2">
      <t>ノウチ</t>
    </rPh>
    <rPh sb="2" eb="3">
      <t>マワ</t>
    </rPh>
    <rPh sb="5" eb="7">
      <t>キョウドウ</t>
    </rPh>
    <rPh sb="7" eb="9">
      <t>カツドウ</t>
    </rPh>
    <rPh sb="10" eb="12">
      <t>キョウカ</t>
    </rPh>
    <phoneticPr fontId="1"/>
  </si>
  <si>
    <t>地域住民による直営施工</t>
    <rPh sb="0" eb="2">
      <t>チイキ</t>
    </rPh>
    <rPh sb="2" eb="4">
      <t>ジュウミン</t>
    </rPh>
    <rPh sb="7" eb="9">
      <t>チョクエイ</t>
    </rPh>
    <rPh sb="9" eb="11">
      <t>セコウ</t>
    </rPh>
    <phoneticPr fontId="1"/>
  </si>
  <si>
    <t>防災・減災力の強化</t>
    <rPh sb="0" eb="2">
      <t>ボウサイ</t>
    </rPh>
    <rPh sb="3" eb="5">
      <t>ゲンサイ</t>
    </rPh>
    <rPh sb="5" eb="6">
      <t>リョク</t>
    </rPh>
    <rPh sb="7" eb="9">
      <t>キョウカ</t>
    </rPh>
    <phoneticPr fontId="1"/>
  </si>
  <si>
    <t>農村環境保全活動の幅広い展開</t>
    <rPh sb="0" eb="2">
      <t>ノウソン</t>
    </rPh>
    <rPh sb="2" eb="4">
      <t>カンキョウ</t>
    </rPh>
    <rPh sb="4" eb="6">
      <t>ホゼン</t>
    </rPh>
    <rPh sb="6" eb="8">
      <t>カツドウ</t>
    </rPh>
    <rPh sb="9" eb="11">
      <t>ハバヒロ</t>
    </rPh>
    <rPh sb="12" eb="14">
      <t>テンカイ</t>
    </rPh>
    <phoneticPr fontId="1"/>
  </si>
  <si>
    <t>医療・福祉との連携</t>
    <rPh sb="0" eb="2">
      <t>イリョウ</t>
    </rPh>
    <rPh sb="3" eb="5">
      <t>フクシ</t>
    </rPh>
    <rPh sb="7" eb="9">
      <t>レンケイ</t>
    </rPh>
    <phoneticPr fontId="1"/>
  </si>
  <si>
    <t>農村文化の伝承を通じた農村コミュニティの強化</t>
    <rPh sb="0" eb="2">
      <t>ノウソン</t>
    </rPh>
    <rPh sb="2" eb="4">
      <t>ブンカ</t>
    </rPh>
    <rPh sb="5" eb="7">
      <t>デンショウ</t>
    </rPh>
    <rPh sb="8" eb="9">
      <t>ツウ</t>
    </rPh>
    <rPh sb="11" eb="13">
      <t>ノウソン</t>
    </rPh>
    <rPh sb="20" eb="22">
      <t>キョウカ</t>
    </rPh>
    <phoneticPr fontId="1"/>
  </si>
  <si>
    <t>全施設</t>
    <rPh sb="0" eb="1">
      <t>ゼン</t>
    </rPh>
    <rPh sb="1" eb="3">
      <t>シセツ</t>
    </rPh>
    <phoneticPr fontId="1"/>
  </si>
  <si>
    <t>点検・機能診断</t>
    <rPh sb="0" eb="2">
      <t>テンケン</t>
    </rPh>
    <rPh sb="3" eb="5">
      <t>キノウ</t>
    </rPh>
    <rPh sb="5" eb="7">
      <t>シンダン</t>
    </rPh>
    <phoneticPr fontId="1"/>
  </si>
  <si>
    <t>異常気象時の対応</t>
    <rPh sb="0" eb="2">
      <t>イジョウ</t>
    </rPh>
    <rPh sb="2" eb="4">
      <t>キショウ</t>
    </rPh>
    <rPh sb="4" eb="5">
      <t>ジ</t>
    </rPh>
    <rPh sb="6" eb="8">
      <t>タイオウ</t>
    </rPh>
    <phoneticPr fontId="1"/>
  </si>
  <si>
    <t>施設の点検</t>
    <rPh sb="0" eb="2">
      <t>シセツ</t>
    </rPh>
    <rPh sb="3" eb="5">
      <t>テンケン</t>
    </rPh>
    <phoneticPr fontId="1"/>
  </si>
  <si>
    <t>点検・機能診断</t>
    <rPh sb="0" eb="2">
      <t>テンケン</t>
    </rPh>
    <rPh sb="3" eb="5">
      <t>キノウ</t>
    </rPh>
    <rPh sb="5" eb="7">
      <t>シンダン</t>
    </rPh>
    <phoneticPr fontId="1"/>
  </si>
  <si>
    <t>総会</t>
    <rPh sb="0" eb="2">
      <t>ソウカイ</t>
    </rPh>
    <phoneticPr fontId="1"/>
  </si>
  <si>
    <t>水路の補修</t>
    <rPh sb="0" eb="2">
      <t>スイロ</t>
    </rPh>
    <rPh sb="3" eb="5">
      <t>ホシュウ</t>
    </rPh>
    <phoneticPr fontId="1"/>
  </si>
  <si>
    <t>農道の補修</t>
    <rPh sb="0" eb="2">
      <t>ノウドウ</t>
    </rPh>
    <rPh sb="3" eb="5">
      <t>ホシュウ</t>
    </rPh>
    <phoneticPr fontId="1"/>
  </si>
  <si>
    <t>□　
□
□</t>
    <phoneticPr fontId="1"/>
  </si>
  <si>
    <t xml:space="preserve">□
</t>
    <phoneticPr fontId="1"/>
  </si>
  <si>
    <t>□
□
□</t>
    <phoneticPr fontId="1"/>
  </si>
  <si>
    <t>活動に関する事務や組織の運営に関する研修</t>
    <rPh sb="0" eb="2">
      <t>カツドウ</t>
    </rPh>
    <rPh sb="3" eb="4">
      <t>カン</t>
    </rPh>
    <rPh sb="6" eb="8">
      <t>ジム</t>
    </rPh>
    <phoneticPr fontId="1"/>
  </si>
  <si>
    <t>鳥獣害防護柵の適正管理（農用地）</t>
    <rPh sb="0" eb="2">
      <t>チョウジュウ</t>
    </rPh>
    <rPh sb="2" eb="3">
      <t>ガイ</t>
    </rPh>
    <rPh sb="3" eb="6">
      <t>ボウゴサク</t>
    </rPh>
    <rPh sb="7" eb="9">
      <t>テキセイ</t>
    </rPh>
    <rPh sb="9" eb="11">
      <t>カンリ</t>
    </rPh>
    <rPh sb="12" eb="15">
      <t>ノウヨウチ</t>
    </rPh>
    <phoneticPr fontId="1"/>
  </si>
  <si>
    <t>防風ネットの適正管理（農用地）</t>
    <rPh sb="0" eb="2">
      <t>ボウフウ</t>
    </rPh>
    <rPh sb="6" eb="8">
      <t>テキセイ</t>
    </rPh>
    <rPh sb="8" eb="10">
      <t>カンリ</t>
    </rPh>
    <rPh sb="11" eb="14">
      <t>ノウヨウチ</t>
    </rPh>
    <phoneticPr fontId="1"/>
  </si>
  <si>
    <t>かんがい期前の注油（水路）</t>
    <rPh sb="4" eb="5">
      <t>キ</t>
    </rPh>
    <rPh sb="5" eb="6">
      <t>マエ</t>
    </rPh>
    <rPh sb="7" eb="9">
      <t>チュウユ</t>
    </rPh>
    <rPh sb="10" eb="12">
      <t>スイロ</t>
    </rPh>
    <phoneticPr fontId="1"/>
  </si>
  <si>
    <t>ゲート類等の保守管理（水路）</t>
    <rPh sb="3" eb="4">
      <t>ルイ</t>
    </rPh>
    <rPh sb="4" eb="5">
      <t>トウ</t>
    </rPh>
    <rPh sb="6" eb="8">
      <t>ホシュ</t>
    </rPh>
    <rPh sb="8" eb="10">
      <t>カンリ</t>
    </rPh>
    <rPh sb="11" eb="13">
      <t>スイロ</t>
    </rPh>
    <phoneticPr fontId="1"/>
  </si>
  <si>
    <t>遮光施設の適正管理（水路）</t>
    <rPh sb="0" eb="2">
      <t>シャコウ</t>
    </rPh>
    <rPh sb="2" eb="4">
      <t>シセツ</t>
    </rPh>
    <rPh sb="5" eb="7">
      <t>テキセイ</t>
    </rPh>
    <rPh sb="7" eb="9">
      <t>カンリ</t>
    </rPh>
    <rPh sb="10" eb="12">
      <t>スイロ</t>
    </rPh>
    <phoneticPr fontId="1"/>
  </si>
  <si>
    <t>路面の維持（農道）</t>
    <rPh sb="0" eb="2">
      <t>ロメン</t>
    </rPh>
    <rPh sb="3" eb="5">
      <t>イジ</t>
    </rPh>
    <rPh sb="6" eb="8">
      <t>ノウドウ</t>
    </rPh>
    <phoneticPr fontId="1"/>
  </si>
  <si>
    <t>かんがい期前の施設の清掃・防塵（ため池）</t>
    <rPh sb="4" eb="5">
      <t>キ</t>
    </rPh>
    <rPh sb="5" eb="6">
      <t>マエ</t>
    </rPh>
    <rPh sb="7" eb="9">
      <t>シセツ</t>
    </rPh>
    <rPh sb="10" eb="12">
      <t>セイソウ</t>
    </rPh>
    <rPh sb="13" eb="15">
      <t>ボウジン</t>
    </rPh>
    <rPh sb="18" eb="19">
      <t>イケ</t>
    </rPh>
    <phoneticPr fontId="1"/>
  </si>
  <si>
    <t>管理道路の管理（ため池）</t>
    <rPh sb="0" eb="2">
      <t>カンリ</t>
    </rPh>
    <rPh sb="2" eb="4">
      <t>ドウロ</t>
    </rPh>
    <rPh sb="5" eb="7">
      <t>カンリ</t>
    </rPh>
    <rPh sb="10" eb="11">
      <t>イケ</t>
    </rPh>
    <phoneticPr fontId="1"/>
  </si>
  <si>
    <t>遮光施設の適正管理（ため池）</t>
    <rPh sb="0" eb="2">
      <t>シャコウ</t>
    </rPh>
    <rPh sb="2" eb="4">
      <t>シセツ</t>
    </rPh>
    <rPh sb="5" eb="7">
      <t>テキセイ</t>
    </rPh>
    <rPh sb="7" eb="9">
      <t>カンリ</t>
    </rPh>
    <rPh sb="12" eb="13">
      <t>イケ</t>
    </rPh>
    <phoneticPr fontId="1"/>
  </si>
  <si>
    <t>ゲート類等の保守管理（ため池）</t>
    <rPh sb="3" eb="4">
      <t>ルイ</t>
    </rPh>
    <rPh sb="4" eb="5">
      <t>トウ</t>
    </rPh>
    <rPh sb="6" eb="8">
      <t>ホシュ</t>
    </rPh>
    <rPh sb="8" eb="10">
      <t>カンリ</t>
    </rPh>
    <rPh sb="13" eb="14">
      <t>イケ</t>
    </rPh>
    <phoneticPr fontId="1"/>
  </si>
  <si>
    <t>給水栓ボックス基礎部の補強（水路）</t>
    <rPh sb="0" eb="3">
      <t>キュウスイセン</t>
    </rPh>
    <rPh sb="7" eb="9">
      <t>キソ</t>
    </rPh>
    <rPh sb="9" eb="10">
      <t>ブ</t>
    </rPh>
    <rPh sb="11" eb="13">
      <t>ホキョウ</t>
    </rPh>
    <rPh sb="14" eb="16">
      <t>スイロ</t>
    </rPh>
    <phoneticPr fontId="1"/>
  </si>
  <si>
    <t>破損施設の補修（水路）</t>
    <rPh sb="0" eb="2">
      <t>ハソン</t>
    </rPh>
    <rPh sb="2" eb="4">
      <t>シセツ</t>
    </rPh>
    <rPh sb="5" eb="7">
      <t>ホシュウ</t>
    </rPh>
    <rPh sb="8" eb="10">
      <t>スイロ</t>
    </rPh>
    <phoneticPr fontId="1"/>
  </si>
  <si>
    <t>給水栓に対する凍結防止対策（水路）</t>
    <rPh sb="0" eb="3">
      <t>キュウスイセン</t>
    </rPh>
    <rPh sb="4" eb="5">
      <t>タイ</t>
    </rPh>
    <rPh sb="7" eb="9">
      <t>トウケツ</t>
    </rPh>
    <rPh sb="9" eb="11">
      <t>ボウシ</t>
    </rPh>
    <rPh sb="11" eb="13">
      <t>タイサク</t>
    </rPh>
    <rPh sb="14" eb="16">
      <t>スイロ</t>
    </rPh>
    <phoneticPr fontId="1"/>
  </si>
  <si>
    <t>空気弁等への腐食防止剤の塗布（水路）</t>
    <rPh sb="0" eb="2">
      <t>クウキ</t>
    </rPh>
    <rPh sb="2" eb="3">
      <t>ベン</t>
    </rPh>
    <rPh sb="3" eb="4">
      <t>トウ</t>
    </rPh>
    <rPh sb="6" eb="8">
      <t>フショク</t>
    </rPh>
    <rPh sb="8" eb="10">
      <t>ボウシ</t>
    </rPh>
    <rPh sb="10" eb="11">
      <t>ザイ</t>
    </rPh>
    <rPh sb="12" eb="14">
      <t>トフ</t>
    </rPh>
    <rPh sb="15" eb="17">
      <t>スイロ</t>
    </rPh>
    <phoneticPr fontId="1"/>
  </si>
  <si>
    <t>遮光施設の補修等（水路）</t>
    <rPh sb="0" eb="2">
      <t>シャコウ</t>
    </rPh>
    <rPh sb="2" eb="4">
      <t>シセツ</t>
    </rPh>
    <rPh sb="5" eb="7">
      <t>ホシュウ</t>
    </rPh>
    <rPh sb="7" eb="8">
      <t>トウ</t>
    </rPh>
    <rPh sb="9" eb="11">
      <t>スイロ</t>
    </rPh>
    <phoneticPr fontId="1"/>
  </si>
  <si>
    <t>側溝の目地詰め（農道）</t>
    <rPh sb="0" eb="2">
      <t>ソッコウ</t>
    </rPh>
    <rPh sb="3" eb="5">
      <t>メジ</t>
    </rPh>
    <rPh sb="5" eb="6">
      <t>ヅ</t>
    </rPh>
    <rPh sb="8" eb="10">
      <t>ノウドウ</t>
    </rPh>
    <phoneticPr fontId="1"/>
  </si>
  <si>
    <t>側溝の不同沈下への早期対応（農道）</t>
    <rPh sb="0" eb="2">
      <t>ソッコウ</t>
    </rPh>
    <rPh sb="3" eb="5">
      <t>フドウ</t>
    </rPh>
    <rPh sb="5" eb="7">
      <t>チンカ</t>
    </rPh>
    <rPh sb="9" eb="11">
      <t>ソウキ</t>
    </rPh>
    <rPh sb="11" eb="13">
      <t>タイオウ</t>
    </rPh>
    <rPh sb="14" eb="16">
      <t>ノウドウ</t>
    </rPh>
    <phoneticPr fontId="1"/>
  </si>
  <si>
    <t>側溝の裏込材の充填（農道）</t>
    <rPh sb="0" eb="2">
      <t>ソッコウ</t>
    </rPh>
    <rPh sb="3" eb="4">
      <t>ウラ</t>
    </rPh>
    <rPh sb="4" eb="5">
      <t>コ</t>
    </rPh>
    <rPh sb="5" eb="6">
      <t>ザイ</t>
    </rPh>
    <rPh sb="7" eb="9">
      <t>ジュウテン</t>
    </rPh>
    <rPh sb="10" eb="12">
      <t>ノウドウ</t>
    </rPh>
    <phoneticPr fontId="1"/>
  </si>
  <si>
    <t>破損施設の補修（農道）</t>
    <rPh sb="0" eb="2">
      <t>ハソン</t>
    </rPh>
    <rPh sb="2" eb="4">
      <t>シセツ</t>
    </rPh>
    <rPh sb="5" eb="7">
      <t>ホシュウ</t>
    </rPh>
    <rPh sb="8" eb="10">
      <t>ノウドウ</t>
    </rPh>
    <phoneticPr fontId="1"/>
  </si>
  <si>
    <t>遮光施設の補修等（ため池）</t>
    <rPh sb="0" eb="2">
      <t>シャコウ</t>
    </rPh>
    <rPh sb="2" eb="4">
      <t>シセツ</t>
    </rPh>
    <rPh sb="5" eb="7">
      <t>ホシュウ</t>
    </rPh>
    <rPh sb="7" eb="8">
      <t>トウ</t>
    </rPh>
    <rPh sb="11" eb="12">
      <t>イケ</t>
    </rPh>
    <phoneticPr fontId="1"/>
  </si>
  <si>
    <t>破損施設の補修（ため池）</t>
    <rPh sb="0" eb="2">
      <t>ハソン</t>
    </rPh>
    <rPh sb="2" eb="4">
      <t>シセツ</t>
    </rPh>
    <rPh sb="5" eb="7">
      <t>ホシュウ</t>
    </rPh>
    <rPh sb="10" eb="11">
      <t>イケ</t>
    </rPh>
    <phoneticPr fontId="1"/>
  </si>
  <si>
    <t>表面劣化に対するコーティング等</t>
    <rPh sb="0" eb="2">
      <t>ヒョウメン</t>
    </rPh>
    <rPh sb="2" eb="4">
      <t>レッカ</t>
    </rPh>
    <rPh sb="5" eb="6">
      <t>タイ</t>
    </rPh>
    <rPh sb="14" eb="15">
      <t>トウ</t>
    </rPh>
    <phoneticPr fontId="1"/>
  </si>
  <si>
    <t>農地施設</t>
    <rPh sb="0" eb="2">
      <t>ノウチ</t>
    </rPh>
    <rPh sb="2" eb="4">
      <t>シセツ</t>
    </rPh>
    <phoneticPr fontId="1"/>
  </si>
  <si>
    <t>事務処理</t>
    <rPh sb="0" eb="2">
      <t>ジム</t>
    </rPh>
    <rPh sb="2" eb="4">
      <t>ショリ</t>
    </rPh>
    <phoneticPr fontId="1"/>
  </si>
  <si>
    <t>事務処理</t>
    <rPh sb="0" eb="2">
      <t>ジム</t>
    </rPh>
    <rPh sb="2" eb="4">
      <t>ショリ</t>
    </rPh>
    <phoneticPr fontId="1"/>
  </si>
  <si>
    <t>水田の貯留機能向上活動</t>
    <phoneticPr fontId="1"/>
  </si>
  <si>
    <t>水田の貯留機能向上活動</t>
    <phoneticPr fontId="1"/>
  </si>
  <si>
    <t>全般</t>
    <rPh sb="0" eb="2">
      <t>ゼンパン</t>
    </rPh>
    <phoneticPr fontId="1"/>
  </si>
  <si>
    <t>道路</t>
    <rPh sb="0" eb="2">
      <t>ドウロ</t>
    </rPh>
    <phoneticPr fontId="1"/>
  </si>
  <si>
    <t>推進活動</t>
    <rPh sb="0" eb="2">
      <t>スイシン</t>
    </rPh>
    <rPh sb="2" eb="4">
      <t>カツドウ</t>
    </rPh>
    <phoneticPr fontId="1"/>
  </si>
  <si>
    <t>農村環境保全</t>
    <phoneticPr fontId="1"/>
  </si>
  <si>
    <t>水質保全計画の策定</t>
    <phoneticPr fontId="1"/>
  </si>
  <si>
    <t>施設の機能診断・診断結果の記録管理</t>
    <rPh sb="0" eb="2">
      <t>シセツ</t>
    </rPh>
    <rPh sb="3" eb="5">
      <t>キノウ</t>
    </rPh>
    <rPh sb="5" eb="7">
      <t>シンダン</t>
    </rPh>
    <rPh sb="8" eb="10">
      <t>シンダン</t>
    </rPh>
    <rPh sb="10" eb="12">
      <t>ケッカ</t>
    </rPh>
    <rPh sb="13" eb="15">
      <t>キロク</t>
    </rPh>
    <rPh sb="15" eb="17">
      <t>カンリ</t>
    </rPh>
    <phoneticPr fontId="1"/>
  </si>
  <si>
    <t>遊休農地発生防止のための保全管理</t>
    <rPh sb="0" eb="4">
      <t>ユウキュウノウチ</t>
    </rPh>
    <rPh sb="4" eb="6">
      <t>ハッセイ</t>
    </rPh>
    <rPh sb="6" eb="8">
      <t>ボウシ</t>
    </rPh>
    <rPh sb="12" eb="14">
      <t>ホゼン</t>
    </rPh>
    <rPh sb="14" eb="16">
      <t>カンリ</t>
    </rPh>
    <phoneticPr fontId="1"/>
  </si>
  <si>
    <t>畦畔・農用地法面・防風林などの草刈り</t>
    <rPh sb="0" eb="2">
      <t>ケイハン</t>
    </rPh>
    <rPh sb="3" eb="6">
      <t>ノウヨウチ</t>
    </rPh>
    <rPh sb="6" eb="8">
      <t>ノリメン</t>
    </rPh>
    <rPh sb="9" eb="11">
      <t>ボウフウ</t>
    </rPh>
    <rPh sb="11" eb="12">
      <t>シモバヤシ</t>
    </rPh>
    <rPh sb="15" eb="16">
      <t>クサ</t>
    </rPh>
    <rPh sb="16" eb="17">
      <t>ガ</t>
    </rPh>
    <phoneticPr fontId="1"/>
  </si>
  <si>
    <t>①</t>
  </si>
  <si>
    <t>①</t>
    <phoneticPr fontId="1"/>
  </si>
  <si>
    <t>②</t>
  </si>
  <si>
    <t>②</t>
    <phoneticPr fontId="1"/>
  </si>
  <si>
    <t>③</t>
  </si>
  <si>
    <t>③</t>
    <phoneticPr fontId="1"/>
  </si>
  <si>
    <t>④</t>
  </si>
  <si>
    <t>④</t>
    <phoneticPr fontId="1"/>
  </si>
  <si>
    <t>⑤</t>
  </si>
  <si>
    <t>⑤</t>
    <phoneticPr fontId="1"/>
  </si>
  <si>
    <t>⑥</t>
  </si>
  <si>
    <t>⑥</t>
    <phoneticPr fontId="1"/>
  </si>
  <si>
    <t>⑦</t>
    <phoneticPr fontId="1"/>
  </si>
  <si>
    <t>⑧</t>
    <phoneticPr fontId="1"/>
  </si>
  <si>
    <t>⑨</t>
    <phoneticPr fontId="1"/>
  </si>
  <si>
    <t>全施設の草刈り</t>
    <rPh sb="0" eb="1">
      <t>ゼン</t>
    </rPh>
    <rPh sb="1" eb="3">
      <t>シセツ</t>
    </rPh>
    <rPh sb="4" eb="6">
      <t>クサカ</t>
    </rPh>
    <phoneticPr fontId="1"/>
  </si>
  <si>
    <t>全施設の草刈り</t>
    <rPh sb="0" eb="1">
      <t>ゼン</t>
    </rPh>
    <rPh sb="1" eb="3">
      <t>シセツ</t>
    </rPh>
    <rPh sb="4" eb="6">
      <t>クサカ</t>
    </rPh>
    <phoneticPr fontId="1"/>
  </si>
  <si>
    <t>水路・路肩、法面の草刈り（畦畔・農用地法面は除く）</t>
  </si>
  <si>
    <t>水路・路肩、法面の草刈り（畦畔・農用地法面は除く）</t>
    <rPh sb="0" eb="2">
      <t>スイロ</t>
    </rPh>
    <rPh sb="3" eb="5">
      <t>ロカタ</t>
    </rPh>
    <rPh sb="6" eb="8">
      <t>ノリメン</t>
    </rPh>
    <rPh sb="9" eb="11">
      <t>クサカ</t>
    </rPh>
    <rPh sb="13" eb="15">
      <t>ケイハン</t>
    </rPh>
    <rPh sb="16" eb="19">
      <t>ノウヨウチ</t>
    </rPh>
    <rPh sb="19" eb="21">
      <t>ノリメン</t>
    </rPh>
    <rPh sb="22" eb="23">
      <t>ノゾ</t>
    </rPh>
    <phoneticPr fontId="1"/>
  </si>
  <si>
    <t>取組内容</t>
    <rPh sb="0" eb="2">
      <t>トリクミ</t>
    </rPh>
    <rPh sb="2" eb="4">
      <t>ナイヨウ</t>
    </rPh>
    <phoneticPr fontId="1"/>
  </si>
  <si>
    <t>実施の有無</t>
    <rPh sb="0" eb="2">
      <t>ジッシ</t>
    </rPh>
    <rPh sb="3" eb="5">
      <t>ウム</t>
    </rPh>
    <phoneticPr fontId="1"/>
  </si>
  <si>
    <t>コメント</t>
    <phoneticPr fontId="1"/>
  </si>
  <si>
    <t>使い方</t>
    <rPh sb="0" eb="1">
      <t>ツカ</t>
    </rPh>
    <rPh sb="2" eb="3">
      <t>カタ</t>
    </rPh>
    <phoneticPr fontId="1"/>
  </si>
  <si>
    <t>２．黄色の活動は、必要に応じて実施しなければならない活動です。
今年度活動を実施しなかった場合は、実施状況報告書（様式第１－８号）の実施欄を「●」とし、備考欄に理由を記入してください。</t>
    <rPh sb="2" eb="4">
      <t>キイロ</t>
    </rPh>
    <rPh sb="5" eb="7">
      <t>カツドウ</t>
    </rPh>
    <rPh sb="9" eb="11">
      <t>ヒツヨウ</t>
    </rPh>
    <rPh sb="12" eb="13">
      <t>オウ</t>
    </rPh>
    <rPh sb="15" eb="17">
      <t>ジッシ</t>
    </rPh>
    <rPh sb="26" eb="28">
      <t>カツドウ</t>
    </rPh>
    <rPh sb="32" eb="35">
      <t>コンネンド</t>
    </rPh>
    <rPh sb="35" eb="37">
      <t>カツドウ</t>
    </rPh>
    <rPh sb="38" eb="40">
      <t>ジッシ</t>
    </rPh>
    <rPh sb="45" eb="47">
      <t>バアイ</t>
    </rPh>
    <rPh sb="49" eb="51">
      <t>ジッシ</t>
    </rPh>
    <rPh sb="51" eb="53">
      <t>ジョウキョウ</t>
    </rPh>
    <rPh sb="53" eb="56">
      <t>ホウコクショ</t>
    </rPh>
    <rPh sb="57" eb="59">
      <t>ヨウシキ</t>
    </rPh>
    <rPh sb="59" eb="60">
      <t>ダイ</t>
    </rPh>
    <rPh sb="63" eb="64">
      <t>ゴウ</t>
    </rPh>
    <rPh sb="66" eb="68">
      <t>ジッシ</t>
    </rPh>
    <rPh sb="68" eb="69">
      <t>ラン</t>
    </rPh>
    <rPh sb="76" eb="78">
      <t>ビコウ</t>
    </rPh>
    <rPh sb="78" eb="79">
      <t>ラン</t>
    </rPh>
    <rPh sb="80" eb="82">
      <t>リユウ</t>
    </rPh>
    <rPh sb="83" eb="85">
      <t>キニュウ</t>
    </rPh>
    <phoneticPr fontId="1"/>
  </si>
  <si>
    <t>調査計画</t>
    <rPh sb="0" eb="2">
      <t>チョウサ</t>
    </rPh>
    <rPh sb="2" eb="4">
      <t>ケイカク</t>
    </rPh>
    <phoneticPr fontId="1"/>
  </si>
  <si>
    <t>設計作業</t>
    <rPh sb="0" eb="2">
      <t>セッケイ</t>
    </rPh>
    <rPh sb="2" eb="4">
      <t>サギョウ</t>
    </rPh>
    <phoneticPr fontId="1"/>
  </si>
  <si>
    <t>発注事務</t>
    <rPh sb="0" eb="2">
      <t>ハッチュウ</t>
    </rPh>
    <rPh sb="2" eb="4">
      <t>ジム</t>
    </rPh>
    <phoneticPr fontId="1"/>
  </si>
  <si>
    <t>設置等</t>
    <rPh sb="0" eb="2">
      <t>セッチ</t>
    </rPh>
    <rPh sb="2" eb="3">
      <t>トウ</t>
    </rPh>
    <phoneticPr fontId="1"/>
  </si>
  <si>
    <t>事務処理</t>
    <rPh sb="0" eb="2">
      <t>ジム</t>
    </rPh>
    <rPh sb="2" eb="4">
      <t>ショリ</t>
    </rPh>
    <phoneticPr fontId="1"/>
  </si>
  <si>
    <t>現場立会・検査</t>
    <rPh sb="0" eb="2">
      <t>ゲンバ</t>
    </rPh>
    <rPh sb="2" eb="4">
      <t>タチアイ</t>
    </rPh>
    <rPh sb="5" eb="7">
      <t>ケンサ</t>
    </rPh>
    <phoneticPr fontId="1"/>
  </si>
  <si>
    <t>長寿命化</t>
    <rPh sb="0" eb="1">
      <t>チョウ</t>
    </rPh>
    <rPh sb="1" eb="4">
      <t>ジュミョウカ</t>
    </rPh>
    <phoneticPr fontId="1"/>
  </si>
  <si>
    <t>長寿命化_水路整備</t>
    <rPh sb="0" eb="1">
      <t>チョウ</t>
    </rPh>
    <rPh sb="1" eb="4">
      <t>ジュミョウカ</t>
    </rPh>
    <rPh sb="5" eb="7">
      <t>スイロ</t>
    </rPh>
    <rPh sb="7" eb="9">
      <t>セイビ</t>
    </rPh>
    <phoneticPr fontId="1"/>
  </si>
  <si>
    <t>長寿命化_農道整備</t>
    <rPh sb="0" eb="1">
      <t>チョウ</t>
    </rPh>
    <rPh sb="1" eb="4">
      <t>ジュミョウカ</t>
    </rPh>
    <rPh sb="5" eb="7">
      <t>ノウドウ</t>
    </rPh>
    <rPh sb="7" eb="9">
      <t>セイビ</t>
    </rPh>
    <phoneticPr fontId="1"/>
  </si>
  <si>
    <t>長寿命化_ため池整備</t>
    <rPh sb="0" eb="1">
      <t>チョウ</t>
    </rPh>
    <rPh sb="1" eb="4">
      <t>ジュミョウカ</t>
    </rPh>
    <rPh sb="7" eb="8">
      <t>イケ</t>
    </rPh>
    <rPh sb="8" eb="10">
      <t>セイビ</t>
    </rPh>
    <phoneticPr fontId="1"/>
  </si>
  <si>
    <t>破損部分の補修_水路本体の補修</t>
    <rPh sb="0" eb="2">
      <t>ハソン</t>
    </rPh>
    <rPh sb="2" eb="4">
      <t>ブブン</t>
    </rPh>
    <rPh sb="5" eb="7">
      <t>ホシュウ</t>
    </rPh>
    <rPh sb="8" eb="10">
      <t>スイロ</t>
    </rPh>
    <rPh sb="10" eb="12">
      <t>ホンタイ</t>
    </rPh>
    <rPh sb="13" eb="15">
      <t>ホシュウ</t>
    </rPh>
    <phoneticPr fontId="1"/>
  </si>
  <si>
    <t>洗掘箇所の補修_ため池本体の補修</t>
    <rPh sb="0" eb="2">
      <t>センクツ</t>
    </rPh>
    <rPh sb="2" eb="4">
      <t>カショ</t>
    </rPh>
    <rPh sb="5" eb="7">
      <t>ホシュウ</t>
    </rPh>
    <rPh sb="10" eb="11">
      <t>イケ</t>
    </rPh>
    <rPh sb="11" eb="13">
      <t>ホンタイ</t>
    </rPh>
    <rPh sb="14" eb="16">
      <t>ホシュウ</t>
    </rPh>
    <phoneticPr fontId="1"/>
  </si>
  <si>
    <t>老朽化部分の補修_水路本体の補修</t>
    <rPh sb="0" eb="3">
      <t>ロウキュウカ</t>
    </rPh>
    <rPh sb="3" eb="5">
      <t>ブブン</t>
    </rPh>
    <rPh sb="6" eb="8">
      <t>ホシュウ</t>
    </rPh>
    <rPh sb="9" eb="11">
      <t>スイロ</t>
    </rPh>
    <rPh sb="11" eb="13">
      <t>ホンタイ</t>
    </rPh>
    <rPh sb="14" eb="16">
      <t>ホシュウ</t>
    </rPh>
    <phoneticPr fontId="1"/>
  </si>
  <si>
    <t>舗装の一部打替え_農道本体の補修</t>
    <rPh sb="0" eb="2">
      <t>ホソウ</t>
    </rPh>
    <rPh sb="3" eb="5">
      <t>イチブ</t>
    </rPh>
    <rPh sb="5" eb="7">
      <t>ウチカ</t>
    </rPh>
    <rPh sb="9" eb="11">
      <t>ノウドウ</t>
    </rPh>
    <rPh sb="11" eb="13">
      <t>ホンタイ</t>
    </rPh>
    <rPh sb="14" eb="16">
      <t>ホシュウ</t>
    </rPh>
    <phoneticPr fontId="1"/>
  </si>
  <si>
    <t>漏水箇所の補修_ため池本体の補修</t>
    <rPh sb="0" eb="2">
      <t>ロウスイ</t>
    </rPh>
    <rPh sb="2" eb="4">
      <t>カショ</t>
    </rPh>
    <rPh sb="5" eb="7">
      <t>ホシュウ</t>
    </rPh>
    <rPh sb="10" eb="11">
      <t>イケ</t>
    </rPh>
    <rPh sb="11" eb="13">
      <t>ホンタイ</t>
    </rPh>
    <rPh sb="14" eb="16">
      <t>ホシュウ</t>
    </rPh>
    <phoneticPr fontId="1"/>
  </si>
  <si>
    <t>U字フリューム等既設水路の再布設_水路本体の補修</t>
    <rPh sb="1" eb="2">
      <t>ジ</t>
    </rPh>
    <rPh sb="7" eb="8">
      <t>トウ</t>
    </rPh>
    <rPh sb="8" eb="10">
      <t>キセツ</t>
    </rPh>
    <rPh sb="10" eb="12">
      <t>スイロ</t>
    </rPh>
    <rPh sb="13" eb="14">
      <t>サイ</t>
    </rPh>
    <rPh sb="14" eb="16">
      <t>フセツ</t>
    </rPh>
    <rPh sb="17" eb="19">
      <t>スイロ</t>
    </rPh>
    <rPh sb="19" eb="21">
      <t>ホンタイ</t>
    </rPh>
    <rPh sb="22" eb="24">
      <t>ホシュウ</t>
    </rPh>
    <phoneticPr fontId="1"/>
  </si>
  <si>
    <t>未舗装農道を舗装_農道本体の更新</t>
    <rPh sb="0" eb="3">
      <t>ミホソウ</t>
    </rPh>
    <rPh sb="3" eb="5">
      <t>ノウドウ</t>
    </rPh>
    <rPh sb="6" eb="8">
      <t>ホソウ</t>
    </rPh>
    <rPh sb="9" eb="11">
      <t>ノウドウ</t>
    </rPh>
    <rPh sb="11" eb="13">
      <t>ホンタイ</t>
    </rPh>
    <rPh sb="14" eb="16">
      <t>コウシン</t>
    </rPh>
    <phoneticPr fontId="1"/>
  </si>
  <si>
    <t>取水施設の補修_ため池付帯施設の補修</t>
    <rPh sb="0" eb="2">
      <t>シュスイ</t>
    </rPh>
    <rPh sb="2" eb="4">
      <t>シセツ</t>
    </rPh>
    <rPh sb="5" eb="7">
      <t>ホシュウ</t>
    </rPh>
    <rPh sb="10" eb="11">
      <t>イケ</t>
    </rPh>
    <rPh sb="11" eb="13">
      <t>フタイ</t>
    </rPh>
    <rPh sb="13" eb="15">
      <t>シセツ</t>
    </rPh>
    <rPh sb="16" eb="18">
      <t>ホシュウ</t>
    </rPh>
    <phoneticPr fontId="1"/>
  </si>
  <si>
    <t>側壁の嵩上げ_水路本体の補修</t>
    <rPh sb="0" eb="2">
      <t>ソクヘキ</t>
    </rPh>
    <rPh sb="3" eb="5">
      <t>カサア</t>
    </rPh>
    <rPh sb="7" eb="9">
      <t>スイロ</t>
    </rPh>
    <rPh sb="9" eb="11">
      <t>ホンタイ</t>
    </rPh>
    <rPh sb="12" eb="14">
      <t>ホシュウ</t>
    </rPh>
    <phoneticPr fontId="1"/>
  </si>
  <si>
    <t>農道側溝の補修_農道付帯施設の補修</t>
    <rPh sb="0" eb="2">
      <t>ノウドウ</t>
    </rPh>
    <rPh sb="2" eb="4">
      <t>ソッコウ</t>
    </rPh>
    <rPh sb="5" eb="7">
      <t>ホシュウ</t>
    </rPh>
    <rPh sb="8" eb="10">
      <t>ノウドウ</t>
    </rPh>
    <rPh sb="10" eb="12">
      <t>フタイ</t>
    </rPh>
    <rPh sb="12" eb="14">
      <t>シセツ</t>
    </rPh>
    <rPh sb="15" eb="17">
      <t>ホシュウ</t>
    </rPh>
    <phoneticPr fontId="1"/>
  </si>
  <si>
    <t>洪水吐の補修_ため池付帯施設の補修</t>
    <rPh sb="0" eb="2">
      <t>コウズイ</t>
    </rPh>
    <rPh sb="2" eb="3">
      <t>ハ</t>
    </rPh>
    <rPh sb="4" eb="6">
      <t>ホシュウ</t>
    </rPh>
    <rPh sb="9" eb="10">
      <t>イケ</t>
    </rPh>
    <rPh sb="10" eb="12">
      <t>フタイ</t>
    </rPh>
    <rPh sb="12" eb="14">
      <t>シセツ</t>
    </rPh>
    <rPh sb="15" eb="17">
      <t>ホシュウ</t>
    </rPh>
    <phoneticPr fontId="1"/>
  </si>
  <si>
    <t>一路線全体の更新_水路本体の更新</t>
    <rPh sb="0" eb="1">
      <t>イチ</t>
    </rPh>
    <rPh sb="1" eb="3">
      <t>ロセン</t>
    </rPh>
    <rPh sb="3" eb="5">
      <t>ゼンタイ</t>
    </rPh>
    <rPh sb="6" eb="8">
      <t>コウシン</t>
    </rPh>
    <rPh sb="9" eb="11">
      <t>スイロ</t>
    </rPh>
    <rPh sb="11" eb="13">
      <t>ホンタイ</t>
    </rPh>
    <rPh sb="14" eb="16">
      <t>コウシン</t>
    </rPh>
    <phoneticPr fontId="1"/>
  </si>
  <si>
    <t>側溝蓋の設置_農道付帯施設の更新</t>
    <rPh sb="0" eb="2">
      <t>ソッコウ</t>
    </rPh>
    <rPh sb="2" eb="3">
      <t>フタ</t>
    </rPh>
    <rPh sb="4" eb="6">
      <t>セッチ</t>
    </rPh>
    <rPh sb="7" eb="9">
      <t>ノウドウ</t>
    </rPh>
    <rPh sb="9" eb="11">
      <t>フタイ</t>
    </rPh>
    <rPh sb="11" eb="13">
      <t>シセツ</t>
    </rPh>
    <rPh sb="14" eb="16">
      <t>コウシン</t>
    </rPh>
    <phoneticPr fontId="1"/>
  </si>
  <si>
    <t>安全施設の補修_ため池付帯施設の補修</t>
    <rPh sb="0" eb="2">
      <t>アンゼン</t>
    </rPh>
    <rPh sb="2" eb="4">
      <t>シセツ</t>
    </rPh>
    <rPh sb="5" eb="7">
      <t>ホシュウ</t>
    </rPh>
    <rPh sb="10" eb="11">
      <t>イケ</t>
    </rPh>
    <rPh sb="11" eb="13">
      <t>フタイ</t>
    </rPh>
    <rPh sb="13" eb="15">
      <t>シセツ</t>
    </rPh>
    <rPh sb="16" eb="18">
      <t>ホシュウ</t>
    </rPh>
    <phoneticPr fontId="1"/>
  </si>
  <si>
    <t>素掘り水路からコンクリート水路への更新_水路本体の更新</t>
    <rPh sb="0" eb="2">
      <t>スボ</t>
    </rPh>
    <rPh sb="3" eb="5">
      <t>スイロ</t>
    </rPh>
    <rPh sb="13" eb="15">
      <t>スイロ</t>
    </rPh>
    <rPh sb="17" eb="19">
      <t>コウシン</t>
    </rPh>
    <rPh sb="20" eb="22">
      <t>スイロ</t>
    </rPh>
    <rPh sb="22" eb="24">
      <t>ホンタイ</t>
    </rPh>
    <rPh sb="25" eb="27">
      <t>コウシン</t>
    </rPh>
    <phoneticPr fontId="1"/>
  </si>
  <si>
    <t>土側溝をコンクリート側溝に更新_農道付帯施設の更新</t>
    <rPh sb="0" eb="1">
      <t>ツチ</t>
    </rPh>
    <rPh sb="1" eb="3">
      <t>ソッコウ</t>
    </rPh>
    <rPh sb="10" eb="12">
      <t>ソッコウ</t>
    </rPh>
    <rPh sb="13" eb="15">
      <t>コウシン</t>
    </rPh>
    <rPh sb="16" eb="22">
      <t>ノウドウフタイシセツ</t>
    </rPh>
    <rPh sb="23" eb="25">
      <t>コウシン</t>
    </rPh>
    <phoneticPr fontId="1"/>
  </si>
  <si>
    <t>ゲート、バルブの更新_ため池付帯施設の補修</t>
    <rPh sb="8" eb="10">
      <t>コウシン</t>
    </rPh>
    <rPh sb="13" eb="14">
      <t>イケ</t>
    </rPh>
    <rPh sb="14" eb="16">
      <t>フタイ</t>
    </rPh>
    <rPh sb="16" eb="18">
      <t>シセツ</t>
    </rPh>
    <rPh sb="19" eb="21">
      <t>ホシュウ</t>
    </rPh>
    <phoneticPr fontId="1"/>
  </si>
  <si>
    <t>集水桝、分水桝の補修_水路付帯施設の補修</t>
    <rPh sb="0" eb="3">
      <t>シュウスイマス</t>
    </rPh>
    <rPh sb="4" eb="6">
      <t>ブンスイ</t>
    </rPh>
    <rPh sb="6" eb="7">
      <t>マス</t>
    </rPh>
    <rPh sb="8" eb="10">
      <t>ホシュウ</t>
    </rPh>
    <rPh sb="11" eb="13">
      <t>スイロ</t>
    </rPh>
    <rPh sb="13" eb="15">
      <t>フタイ</t>
    </rPh>
    <rPh sb="15" eb="17">
      <t>シセツ</t>
    </rPh>
    <rPh sb="18" eb="20">
      <t>ホシュウ</t>
    </rPh>
    <phoneticPr fontId="1"/>
  </si>
  <si>
    <t>安全施設の設置_ため池付帯施設の補修</t>
    <rPh sb="0" eb="2">
      <t>アンゼン</t>
    </rPh>
    <rPh sb="2" eb="4">
      <t>シセツ</t>
    </rPh>
    <rPh sb="5" eb="7">
      <t>セッチ</t>
    </rPh>
    <rPh sb="10" eb="11">
      <t>イケ</t>
    </rPh>
    <rPh sb="11" eb="13">
      <t>フタイ</t>
    </rPh>
    <rPh sb="13" eb="15">
      <t>シセツ</t>
    </rPh>
    <rPh sb="16" eb="18">
      <t>ホシュウ</t>
    </rPh>
    <phoneticPr fontId="1"/>
  </si>
  <si>
    <t>ゲート、ポンプの補修_水路付帯施設の補修</t>
    <rPh sb="8" eb="10">
      <t>ホシュウ</t>
    </rPh>
    <rPh sb="11" eb="13">
      <t>スイロ</t>
    </rPh>
    <rPh sb="13" eb="15">
      <t>フタイ</t>
    </rPh>
    <rPh sb="15" eb="17">
      <t>シセツ</t>
    </rPh>
    <rPh sb="18" eb="20">
      <t>ホシュウ</t>
    </rPh>
    <phoneticPr fontId="1"/>
  </si>
  <si>
    <t>安全施設の補修_水路付帯施設の補修</t>
    <rPh sb="0" eb="2">
      <t>アンゼン</t>
    </rPh>
    <rPh sb="2" eb="4">
      <t>シセツ</t>
    </rPh>
    <rPh sb="5" eb="7">
      <t>ホシュウ</t>
    </rPh>
    <rPh sb="8" eb="10">
      <t>スイロ</t>
    </rPh>
    <rPh sb="10" eb="12">
      <t>フタイ</t>
    </rPh>
    <rPh sb="12" eb="14">
      <t>シセツ</t>
    </rPh>
    <rPh sb="15" eb="17">
      <t>ホシュウ</t>
    </rPh>
    <phoneticPr fontId="1"/>
  </si>
  <si>
    <t>ゲート、ポンプの更新_水路付帯施設の更新</t>
    <rPh sb="8" eb="10">
      <t>コウシン</t>
    </rPh>
    <rPh sb="11" eb="13">
      <t>スイロ</t>
    </rPh>
    <rPh sb="13" eb="15">
      <t>フタイ</t>
    </rPh>
    <rPh sb="15" eb="17">
      <t>シセツ</t>
    </rPh>
    <rPh sb="18" eb="20">
      <t>コウシン</t>
    </rPh>
    <phoneticPr fontId="1"/>
  </si>
  <si>
    <t>安全施設の更新_水路付帯施設の更新</t>
    <rPh sb="0" eb="2">
      <t>アンゼン</t>
    </rPh>
    <rPh sb="2" eb="4">
      <t>シセツ</t>
    </rPh>
    <rPh sb="5" eb="7">
      <t>コウシン</t>
    </rPh>
    <rPh sb="8" eb="10">
      <t>スイロ</t>
    </rPh>
    <rPh sb="10" eb="12">
      <t>フタイ</t>
    </rPh>
    <rPh sb="12" eb="14">
      <t>シセツ</t>
    </rPh>
    <rPh sb="15" eb="17">
      <t>コウシン</t>
    </rPh>
    <phoneticPr fontId="1"/>
  </si>
  <si>
    <t>生物多様性保全水路整備_排水路</t>
    <rPh sb="0" eb="2">
      <t>セイブツ</t>
    </rPh>
    <rPh sb="2" eb="5">
      <t>タヨウセイ</t>
    </rPh>
    <rPh sb="5" eb="7">
      <t>ホゼン</t>
    </rPh>
    <rPh sb="7" eb="9">
      <t>スイロ</t>
    </rPh>
    <rPh sb="9" eb="11">
      <t>セイビ</t>
    </rPh>
    <rPh sb="12" eb="15">
      <t>ハイスイロ</t>
    </rPh>
    <phoneticPr fontId="1"/>
  </si>
  <si>
    <t>破損部分の補修_水路本体の補修</t>
    <rPh sb="0" eb="2">
      <t>ハソン</t>
    </rPh>
    <rPh sb="2" eb="4">
      <t>ブブン</t>
    </rPh>
    <rPh sb="5" eb="7">
      <t>ホシュウ</t>
    </rPh>
    <rPh sb="8" eb="10">
      <t>スイロ</t>
    </rPh>
    <rPh sb="10" eb="12">
      <t>ホンタイ</t>
    </rPh>
    <rPh sb="13" eb="15">
      <t>ホシュウ</t>
    </rPh>
    <phoneticPr fontId="1"/>
  </si>
  <si>
    <t>老朽化部分の補修_水路本体の補修</t>
    <rPh sb="0" eb="3">
      <t>ロウキュウカ</t>
    </rPh>
    <rPh sb="3" eb="5">
      <t>ブブン</t>
    </rPh>
    <rPh sb="6" eb="8">
      <t>ホシュウ</t>
    </rPh>
    <rPh sb="9" eb="11">
      <t>スイロ</t>
    </rPh>
    <rPh sb="11" eb="13">
      <t>ホンタイ</t>
    </rPh>
    <rPh sb="14" eb="16">
      <t>ホシュウ</t>
    </rPh>
    <phoneticPr fontId="1"/>
  </si>
  <si>
    <t>U字フリューム等既設水路の再布設_水路本体の補修</t>
    <rPh sb="1" eb="2">
      <t>ジ</t>
    </rPh>
    <rPh sb="7" eb="8">
      <t>トウ</t>
    </rPh>
    <rPh sb="8" eb="10">
      <t>キセツ</t>
    </rPh>
    <rPh sb="10" eb="12">
      <t>スイロ</t>
    </rPh>
    <rPh sb="13" eb="14">
      <t>サイ</t>
    </rPh>
    <rPh sb="14" eb="16">
      <t>フセツ</t>
    </rPh>
    <rPh sb="17" eb="19">
      <t>スイロ</t>
    </rPh>
    <rPh sb="19" eb="21">
      <t>ホンタイ</t>
    </rPh>
    <rPh sb="22" eb="24">
      <t>ホシュウ</t>
    </rPh>
    <phoneticPr fontId="1"/>
  </si>
  <si>
    <t>側壁の嵩上げ_水路本体の補修</t>
    <rPh sb="0" eb="2">
      <t>ソクヘキ</t>
    </rPh>
    <rPh sb="3" eb="5">
      <t>カサア</t>
    </rPh>
    <rPh sb="7" eb="9">
      <t>スイロ</t>
    </rPh>
    <rPh sb="9" eb="11">
      <t>ホンタイ</t>
    </rPh>
    <rPh sb="12" eb="14">
      <t>ホシュウ</t>
    </rPh>
    <phoneticPr fontId="1"/>
  </si>
  <si>
    <t>一路線全体の更新_水路本体の更新</t>
    <rPh sb="0" eb="1">
      <t>イチ</t>
    </rPh>
    <rPh sb="1" eb="3">
      <t>ロセン</t>
    </rPh>
    <rPh sb="3" eb="5">
      <t>ゼンタイ</t>
    </rPh>
    <rPh sb="6" eb="8">
      <t>コウシン</t>
    </rPh>
    <rPh sb="9" eb="11">
      <t>スイロ</t>
    </rPh>
    <rPh sb="11" eb="13">
      <t>ホンタイ</t>
    </rPh>
    <rPh sb="14" eb="16">
      <t>コウシン</t>
    </rPh>
    <phoneticPr fontId="1"/>
  </si>
  <si>
    <t>素掘り水路からコンクリート水路への更新_水路本体の更新</t>
    <rPh sb="0" eb="2">
      <t>スボ</t>
    </rPh>
    <rPh sb="3" eb="5">
      <t>スイロ</t>
    </rPh>
    <rPh sb="13" eb="15">
      <t>スイロ</t>
    </rPh>
    <rPh sb="17" eb="19">
      <t>コウシン</t>
    </rPh>
    <rPh sb="20" eb="22">
      <t>スイロ</t>
    </rPh>
    <rPh sb="22" eb="24">
      <t>ホンタイ</t>
    </rPh>
    <rPh sb="25" eb="27">
      <t>コウシン</t>
    </rPh>
    <phoneticPr fontId="1"/>
  </si>
  <si>
    <t>集水桝、分水桝の補修_水路付帯施設の補修</t>
    <rPh sb="0" eb="3">
      <t>シュウスイマス</t>
    </rPh>
    <rPh sb="4" eb="6">
      <t>ブンスイ</t>
    </rPh>
    <rPh sb="6" eb="7">
      <t>マス</t>
    </rPh>
    <rPh sb="8" eb="10">
      <t>ホシュウ</t>
    </rPh>
    <rPh sb="11" eb="13">
      <t>スイロ</t>
    </rPh>
    <rPh sb="13" eb="15">
      <t>フタイ</t>
    </rPh>
    <rPh sb="15" eb="17">
      <t>シセツ</t>
    </rPh>
    <rPh sb="18" eb="20">
      <t>ホシュウ</t>
    </rPh>
    <phoneticPr fontId="1"/>
  </si>
  <si>
    <t>ゲート、ポンプの補修_水路付帯施設の補修</t>
    <rPh sb="8" eb="10">
      <t>ホシュウ</t>
    </rPh>
    <rPh sb="11" eb="13">
      <t>スイロ</t>
    </rPh>
    <rPh sb="13" eb="15">
      <t>フタイ</t>
    </rPh>
    <rPh sb="15" eb="17">
      <t>シセツ</t>
    </rPh>
    <rPh sb="18" eb="20">
      <t>ホシュウ</t>
    </rPh>
    <phoneticPr fontId="1"/>
  </si>
  <si>
    <t>安全施設の補修_水路付帯施設の補修</t>
    <rPh sb="0" eb="2">
      <t>アンゼン</t>
    </rPh>
    <rPh sb="2" eb="4">
      <t>シセツ</t>
    </rPh>
    <rPh sb="5" eb="7">
      <t>ホシュウ</t>
    </rPh>
    <rPh sb="8" eb="10">
      <t>スイロ</t>
    </rPh>
    <rPh sb="10" eb="12">
      <t>フタイ</t>
    </rPh>
    <rPh sb="12" eb="14">
      <t>シセツ</t>
    </rPh>
    <rPh sb="15" eb="17">
      <t>ホシュウ</t>
    </rPh>
    <phoneticPr fontId="1"/>
  </si>
  <si>
    <t>ゲート、ポンプの更新_水路付帯施設の更新</t>
    <rPh sb="8" eb="10">
      <t>コウシン</t>
    </rPh>
    <rPh sb="11" eb="13">
      <t>スイロ</t>
    </rPh>
    <rPh sb="13" eb="15">
      <t>フタイ</t>
    </rPh>
    <rPh sb="15" eb="17">
      <t>シセツ</t>
    </rPh>
    <rPh sb="18" eb="20">
      <t>コウシン</t>
    </rPh>
    <phoneticPr fontId="1"/>
  </si>
  <si>
    <t>安全施設の更新_水路付帯施設の更新</t>
    <rPh sb="0" eb="2">
      <t>アンゼン</t>
    </rPh>
    <rPh sb="2" eb="4">
      <t>シセツ</t>
    </rPh>
    <rPh sb="5" eb="7">
      <t>コウシン</t>
    </rPh>
    <rPh sb="8" eb="10">
      <t>スイロ</t>
    </rPh>
    <rPh sb="10" eb="12">
      <t>フタイ</t>
    </rPh>
    <rPh sb="12" eb="14">
      <t>シセツ</t>
    </rPh>
    <rPh sb="15" eb="17">
      <t>コウシン</t>
    </rPh>
    <phoneticPr fontId="1"/>
  </si>
  <si>
    <t>生物多様性保全水路整備_排水路</t>
    <rPh sb="0" eb="2">
      <t>セイブツ</t>
    </rPh>
    <rPh sb="2" eb="5">
      <t>タヨウセイ</t>
    </rPh>
    <rPh sb="5" eb="7">
      <t>ホゼン</t>
    </rPh>
    <rPh sb="7" eb="9">
      <t>スイロ</t>
    </rPh>
    <rPh sb="9" eb="11">
      <t>セイビ</t>
    </rPh>
    <rPh sb="12" eb="15">
      <t>ハイスイロ</t>
    </rPh>
    <phoneticPr fontId="1"/>
  </si>
  <si>
    <t>未舗装農道を舗装_農道本体の更新</t>
    <rPh sb="0" eb="3">
      <t>ミホソウ</t>
    </rPh>
    <rPh sb="3" eb="5">
      <t>ノウドウ</t>
    </rPh>
    <rPh sb="6" eb="8">
      <t>ホソウ</t>
    </rPh>
    <rPh sb="9" eb="11">
      <t>ノウドウ</t>
    </rPh>
    <rPh sb="11" eb="13">
      <t>ホンタイ</t>
    </rPh>
    <rPh sb="14" eb="16">
      <t>コウシン</t>
    </rPh>
    <phoneticPr fontId="1"/>
  </si>
  <si>
    <t>農道側溝の補修_農道付帯施設の補修</t>
    <rPh sb="0" eb="2">
      <t>ノウドウ</t>
    </rPh>
    <rPh sb="2" eb="4">
      <t>ソッコウ</t>
    </rPh>
    <rPh sb="5" eb="7">
      <t>ホシュウ</t>
    </rPh>
    <rPh sb="8" eb="10">
      <t>ノウドウ</t>
    </rPh>
    <rPh sb="10" eb="12">
      <t>フタイ</t>
    </rPh>
    <rPh sb="12" eb="14">
      <t>シセツ</t>
    </rPh>
    <rPh sb="15" eb="17">
      <t>ホシュウ</t>
    </rPh>
    <phoneticPr fontId="1"/>
  </si>
  <si>
    <t>側溝蓋の設置_農道付帯施設の更新</t>
    <rPh sb="0" eb="2">
      <t>ソッコウ</t>
    </rPh>
    <rPh sb="2" eb="3">
      <t>フタ</t>
    </rPh>
    <rPh sb="4" eb="6">
      <t>セッチ</t>
    </rPh>
    <rPh sb="7" eb="9">
      <t>ノウドウ</t>
    </rPh>
    <rPh sb="9" eb="11">
      <t>フタイ</t>
    </rPh>
    <rPh sb="11" eb="13">
      <t>シセツ</t>
    </rPh>
    <rPh sb="14" eb="16">
      <t>コウシン</t>
    </rPh>
    <phoneticPr fontId="1"/>
  </si>
  <si>
    <t>土側溝をコンクリート側溝に更新_農道付帯施設の更新</t>
    <rPh sb="0" eb="1">
      <t>ツチ</t>
    </rPh>
    <rPh sb="1" eb="3">
      <t>ソッコウ</t>
    </rPh>
    <rPh sb="10" eb="12">
      <t>ソッコウ</t>
    </rPh>
    <rPh sb="13" eb="15">
      <t>コウシン</t>
    </rPh>
    <rPh sb="16" eb="22">
      <t>ノウドウフタイシセツ</t>
    </rPh>
    <rPh sb="23" eb="25">
      <t>コウシン</t>
    </rPh>
    <phoneticPr fontId="1"/>
  </si>
  <si>
    <t>洗掘箇所の補修_ため池本体の補修</t>
    <rPh sb="0" eb="2">
      <t>センクツ</t>
    </rPh>
    <rPh sb="2" eb="4">
      <t>カショ</t>
    </rPh>
    <rPh sb="5" eb="7">
      <t>ホシュウ</t>
    </rPh>
    <rPh sb="10" eb="11">
      <t>イケ</t>
    </rPh>
    <rPh sb="11" eb="13">
      <t>ホンタイ</t>
    </rPh>
    <rPh sb="14" eb="16">
      <t>ホシュウ</t>
    </rPh>
    <phoneticPr fontId="1"/>
  </si>
  <si>
    <t>漏水箇所の補修_ため池本体の補修</t>
    <rPh sb="0" eb="2">
      <t>ロウスイ</t>
    </rPh>
    <rPh sb="2" eb="4">
      <t>カショ</t>
    </rPh>
    <rPh sb="5" eb="7">
      <t>ホシュウ</t>
    </rPh>
    <rPh sb="10" eb="11">
      <t>イケ</t>
    </rPh>
    <rPh sb="11" eb="13">
      <t>ホンタイ</t>
    </rPh>
    <rPh sb="14" eb="16">
      <t>ホシュウ</t>
    </rPh>
    <phoneticPr fontId="1"/>
  </si>
  <si>
    <t>取水施設の補修_ため池付帯施設の補修</t>
    <rPh sb="0" eb="2">
      <t>シュスイ</t>
    </rPh>
    <rPh sb="2" eb="4">
      <t>シセツ</t>
    </rPh>
    <rPh sb="5" eb="7">
      <t>ホシュウ</t>
    </rPh>
    <rPh sb="10" eb="11">
      <t>イケ</t>
    </rPh>
    <rPh sb="11" eb="13">
      <t>フタイ</t>
    </rPh>
    <rPh sb="13" eb="15">
      <t>シセツ</t>
    </rPh>
    <rPh sb="16" eb="18">
      <t>ホシュウ</t>
    </rPh>
    <phoneticPr fontId="1"/>
  </si>
  <si>
    <t>洪水吐の補修_ため池付帯施設の補修</t>
    <rPh sb="0" eb="2">
      <t>コウズイ</t>
    </rPh>
    <rPh sb="2" eb="3">
      <t>ハ</t>
    </rPh>
    <rPh sb="4" eb="6">
      <t>ホシュウ</t>
    </rPh>
    <rPh sb="9" eb="10">
      <t>イケ</t>
    </rPh>
    <rPh sb="10" eb="12">
      <t>フタイ</t>
    </rPh>
    <rPh sb="12" eb="14">
      <t>シセツ</t>
    </rPh>
    <rPh sb="15" eb="17">
      <t>ホシュウ</t>
    </rPh>
    <phoneticPr fontId="1"/>
  </si>
  <si>
    <t>安全施設の補修_ため池付帯施設の補修</t>
    <rPh sb="0" eb="2">
      <t>アンゼン</t>
    </rPh>
    <rPh sb="2" eb="4">
      <t>シセツ</t>
    </rPh>
    <rPh sb="5" eb="7">
      <t>ホシュウ</t>
    </rPh>
    <rPh sb="10" eb="11">
      <t>イケ</t>
    </rPh>
    <rPh sb="11" eb="13">
      <t>フタイ</t>
    </rPh>
    <rPh sb="13" eb="15">
      <t>シセツ</t>
    </rPh>
    <rPh sb="16" eb="18">
      <t>ホシュウ</t>
    </rPh>
    <phoneticPr fontId="1"/>
  </si>
  <si>
    <t>ゲート、バルブの更新_ため池付帯施設の補修</t>
    <rPh sb="8" eb="10">
      <t>コウシン</t>
    </rPh>
    <rPh sb="13" eb="14">
      <t>イケ</t>
    </rPh>
    <rPh sb="14" eb="16">
      <t>フタイ</t>
    </rPh>
    <rPh sb="16" eb="18">
      <t>シセツ</t>
    </rPh>
    <rPh sb="19" eb="21">
      <t>ホシュウ</t>
    </rPh>
    <phoneticPr fontId="1"/>
  </si>
  <si>
    <t>安全施設の設置_ため池付帯施設の補修</t>
    <rPh sb="0" eb="2">
      <t>アンゼン</t>
    </rPh>
    <rPh sb="2" eb="4">
      <t>シセツ</t>
    </rPh>
    <rPh sb="5" eb="7">
      <t>セッチ</t>
    </rPh>
    <rPh sb="10" eb="11">
      <t>イケ</t>
    </rPh>
    <rPh sb="11" eb="13">
      <t>フタイ</t>
    </rPh>
    <rPh sb="13" eb="15">
      <t>シセツ</t>
    </rPh>
    <rPh sb="16" eb="18">
      <t>ホシュウ</t>
    </rPh>
    <phoneticPr fontId="1"/>
  </si>
  <si>
    <t>農地維持支払交付金　必須活動</t>
    <rPh sb="0" eb="2">
      <t>ノウチ</t>
    </rPh>
    <rPh sb="2" eb="4">
      <t>イジ</t>
    </rPh>
    <rPh sb="4" eb="6">
      <t>シハライ</t>
    </rPh>
    <rPh sb="6" eb="9">
      <t>コウフキン</t>
    </rPh>
    <rPh sb="10" eb="12">
      <t>ヒッス</t>
    </rPh>
    <rPh sb="12" eb="14">
      <t>カツドウ</t>
    </rPh>
    <phoneticPr fontId="1"/>
  </si>
  <si>
    <t>資源向上支払交付金（共同活動）　必須活動</t>
    <rPh sb="0" eb="2">
      <t>シゲン</t>
    </rPh>
    <rPh sb="2" eb="4">
      <t>コウジョウ</t>
    </rPh>
    <rPh sb="4" eb="6">
      <t>シハライ</t>
    </rPh>
    <rPh sb="6" eb="9">
      <t>コウフキン</t>
    </rPh>
    <rPh sb="10" eb="12">
      <t>キョウドウ</t>
    </rPh>
    <rPh sb="12" eb="14">
      <t>カツドウ</t>
    </rPh>
    <rPh sb="16" eb="18">
      <t>ヒッス</t>
    </rPh>
    <rPh sb="18" eb="20">
      <t>カツドウ</t>
    </rPh>
    <phoneticPr fontId="1"/>
  </si>
  <si>
    <t>実践活動</t>
    <rPh sb="0" eb="2">
      <t>ジッセン</t>
    </rPh>
    <rPh sb="2" eb="4">
      <t>カツドウ</t>
    </rPh>
    <phoneticPr fontId="1"/>
  </si>
  <si>
    <t>施設の点検・機能診断・記録管理
遊休農地などの発生状況の把握</t>
    <rPh sb="16" eb="18">
      <t>ユウキュウ</t>
    </rPh>
    <rPh sb="18" eb="20">
      <t>ノウチ</t>
    </rPh>
    <rPh sb="23" eb="25">
      <t>ハッセイ</t>
    </rPh>
    <rPh sb="25" eb="27">
      <t>ジョウキョウ</t>
    </rPh>
    <rPh sb="28" eb="30">
      <t>ハアク</t>
    </rPh>
    <phoneticPr fontId="1"/>
  </si>
  <si>
    <t>運営委員会
（広域活動組織のみ）</t>
    <rPh sb="0" eb="2">
      <t>ウンエイ</t>
    </rPh>
    <rPh sb="2" eb="5">
      <t>イインカイ</t>
    </rPh>
    <rPh sb="7" eb="9">
      <t>コウイキ</t>
    </rPh>
    <rPh sb="9" eb="11">
      <t>カツドウ</t>
    </rPh>
    <rPh sb="11" eb="13">
      <t>ソシキ</t>
    </rPh>
    <phoneticPr fontId="1"/>
  </si>
  <si>
    <t>総会・運営委員会の実施</t>
    <rPh sb="0" eb="2">
      <t>ソウカイ</t>
    </rPh>
    <rPh sb="3" eb="5">
      <t>ウンエイ</t>
    </rPh>
    <rPh sb="5" eb="8">
      <t>イインカイ</t>
    </rPh>
    <rPh sb="9" eb="11">
      <t>ジッシ</t>
    </rPh>
    <phoneticPr fontId="1"/>
  </si>
  <si>
    <t>１．ピンクの活動は、毎年度必ず実施しなければならない活動です。
「記入様式」シートの「活動内容」、「取組」欄に活動の記録がされていれば、色が消えます。
オレンジ色が全て消えるように、「記入様式」シートを作成してください。</t>
    <rPh sb="6" eb="8">
      <t>カツドウ</t>
    </rPh>
    <rPh sb="10" eb="13">
      <t>マイネンド</t>
    </rPh>
    <rPh sb="13" eb="14">
      <t>カナラ</t>
    </rPh>
    <rPh sb="15" eb="17">
      <t>ジッシ</t>
    </rPh>
    <rPh sb="26" eb="28">
      <t>カツドウ</t>
    </rPh>
    <rPh sb="33" eb="35">
      <t>キニュウ</t>
    </rPh>
    <rPh sb="35" eb="37">
      <t>ヨウシキ</t>
    </rPh>
    <rPh sb="43" eb="45">
      <t>カツドウ</t>
    </rPh>
    <rPh sb="45" eb="47">
      <t>ナイヨウ</t>
    </rPh>
    <rPh sb="50" eb="52">
      <t>トリクミ</t>
    </rPh>
    <rPh sb="53" eb="54">
      <t>ラン</t>
    </rPh>
    <rPh sb="55" eb="57">
      <t>カツドウ</t>
    </rPh>
    <rPh sb="58" eb="60">
      <t>キロク</t>
    </rPh>
    <rPh sb="68" eb="69">
      <t>イロ</t>
    </rPh>
    <rPh sb="70" eb="71">
      <t>キ</t>
    </rPh>
    <rPh sb="80" eb="81">
      <t>イロ</t>
    </rPh>
    <rPh sb="82" eb="83">
      <t>スベ</t>
    </rPh>
    <rPh sb="84" eb="85">
      <t>キ</t>
    </rPh>
    <rPh sb="92" eb="94">
      <t>キニュウ</t>
    </rPh>
    <rPh sb="94" eb="96">
      <t>ヨウシキ</t>
    </rPh>
    <rPh sb="101" eb="103">
      <t>サクセイ</t>
    </rPh>
    <phoneticPr fontId="1"/>
  </si>
  <si>
    <t>打合せ</t>
    <rPh sb="0" eb="2">
      <t>ウチアワ</t>
    </rPh>
    <phoneticPr fontId="1"/>
  </si>
  <si>
    <t>農道路肩_農道法面の補修_農道本体の補修</t>
    <rPh sb="0" eb="2">
      <t>ノウドウ</t>
    </rPh>
    <rPh sb="2" eb="4">
      <t>ロカタ</t>
    </rPh>
    <rPh sb="5" eb="7">
      <t>ノウドウ</t>
    </rPh>
    <rPh sb="7" eb="9">
      <t>ノリメン</t>
    </rPh>
    <rPh sb="10" eb="12">
      <t>ホシュウ</t>
    </rPh>
    <rPh sb="13" eb="15">
      <t>ノウドウ</t>
    </rPh>
    <rPh sb="15" eb="17">
      <t>ホンタイ</t>
    </rPh>
    <rPh sb="18" eb="20">
      <t>ホシュウ</t>
    </rPh>
    <phoneticPr fontId="1"/>
  </si>
  <si>
    <t>生物多様性の回復</t>
    <rPh sb="0" eb="2">
      <t>セイブツ</t>
    </rPh>
    <rPh sb="2" eb="5">
      <t>タヨウセイ</t>
    </rPh>
    <rPh sb="6" eb="8">
      <t>カイフク</t>
    </rPh>
    <phoneticPr fontId="1"/>
  </si>
  <si>
    <t>水田魚道の設置</t>
    <rPh sb="0" eb="2">
      <t>スイデン</t>
    </rPh>
    <rPh sb="2" eb="4">
      <t>ギョドウ</t>
    </rPh>
    <rPh sb="5" eb="7">
      <t>セッチ</t>
    </rPh>
    <phoneticPr fontId="1"/>
  </si>
  <si>
    <t>水路魚道の設置</t>
    <rPh sb="0" eb="2">
      <t>スイロ</t>
    </rPh>
    <rPh sb="2" eb="4">
      <t>ギョドウ</t>
    </rPh>
    <rPh sb="5" eb="7">
      <t>セッチ</t>
    </rPh>
    <phoneticPr fontId="1"/>
  </si>
  <si>
    <t>生息環境向上施設の設置</t>
    <rPh sb="0" eb="2">
      <t>セイソク</t>
    </rPh>
    <rPh sb="2" eb="4">
      <t>カンキョウ</t>
    </rPh>
    <rPh sb="4" eb="6">
      <t>コウジョウ</t>
    </rPh>
    <rPh sb="6" eb="8">
      <t>シセツ</t>
    </rPh>
    <rPh sb="9" eb="11">
      <t>セッチ</t>
    </rPh>
    <phoneticPr fontId="1"/>
  </si>
  <si>
    <t>生物の移動経路の確保</t>
    <rPh sb="0" eb="2">
      <t>セイブツ</t>
    </rPh>
    <rPh sb="3" eb="5">
      <t>イドウ</t>
    </rPh>
    <rPh sb="5" eb="7">
      <t>ケイロ</t>
    </rPh>
    <rPh sb="8" eb="10">
      <t>カクホ</t>
    </rPh>
    <phoneticPr fontId="1"/>
  </si>
  <si>
    <t>農村保全活動の幅広い展開</t>
    <rPh sb="0" eb="2">
      <t>ノウソン</t>
    </rPh>
    <rPh sb="2" eb="4">
      <t>ホゼン</t>
    </rPh>
    <rPh sb="4" eb="6">
      <t>カツドウ</t>
    </rPh>
    <rPh sb="7" eb="9">
      <t>ハバヒロ</t>
    </rPh>
    <rPh sb="10" eb="12">
      <t>テンカイ</t>
    </rPh>
    <phoneticPr fontId="1"/>
  </si>
  <si>
    <t>循環かんがい施設の水質保全</t>
    <rPh sb="0" eb="2">
      <t>ジュンカン</t>
    </rPh>
    <rPh sb="6" eb="8">
      <t>シセツ</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</si>
  <si>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</si>
  <si>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地下水涵養</t>
    <rPh sb="0" eb="3">
      <t>チカスイ</t>
    </rPh>
    <rPh sb="3" eb="5">
      <t>カンヨウ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</si>
  <si>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</si>
  <si>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</si>
  <si>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水環境の回復</t>
    <rPh sb="0" eb="1">
      <t>ミズ</t>
    </rPh>
    <rPh sb="1" eb="3">
      <t>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</si>
  <si>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</si>
  <si>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</si>
  <si>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浄化水路による水質保全</t>
    <rPh sb="0" eb="2">
      <t>ジョウカ</t>
    </rPh>
    <rPh sb="2" eb="4">
      <t>スイロ</t>
    </rPh>
    <rPh sb="7" eb="9">
      <t>スイシツ</t>
    </rPh>
    <rPh sb="9" eb="11">
      <t>ホゼン</t>
    </rPh>
    <phoneticPr fontId="1"/>
  </si>
  <si>
    <t>水路への木炭等の設置</t>
    <rPh sb="0" eb="2">
      <t>スイロ</t>
    </rPh>
    <rPh sb="4" eb="6">
      <t>モクタン</t>
    </rPh>
    <rPh sb="6" eb="7">
      <t>トウ</t>
    </rPh>
    <rPh sb="8" eb="10">
      <t>セッチ</t>
    </rPh>
    <phoneticPr fontId="1"/>
  </si>
  <si>
    <t>地下水かん養</t>
    <rPh sb="0" eb="2">
      <t>チカ</t>
    </rPh>
    <rPh sb="2" eb="3">
      <t>スイ</t>
    </rPh>
    <rPh sb="5" eb="6">
      <t>ヨウ</t>
    </rPh>
    <phoneticPr fontId="1"/>
  </si>
  <si>
    <t>冬期湛水等のためのポンプ設置</t>
    <rPh sb="0" eb="2">
      <t>トウキ</t>
    </rPh>
    <rPh sb="2" eb="4">
      <t>タンスイ</t>
    </rPh>
    <rPh sb="4" eb="5">
      <t>トウ</t>
    </rPh>
    <rPh sb="12" eb="14">
      <t>セッチ</t>
    </rPh>
    <phoneticPr fontId="1"/>
  </si>
  <si>
    <t>持続的な水管理</t>
    <rPh sb="0" eb="3">
      <t>ジゾクテキ</t>
    </rPh>
    <rPh sb="4" eb="5">
      <t>ミズ</t>
    </rPh>
    <rPh sb="5" eb="7">
      <t>カンリ</t>
    </rPh>
    <phoneticPr fontId="1"/>
  </si>
  <si>
    <t>末端ゲート・バルブの自動化等</t>
    <rPh sb="0" eb="2">
      <t>マッタン</t>
    </rPh>
    <rPh sb="10" eb="13">
      <t>ジドウカ</t>
    </rPh>
    <rPh sb="13" eb="14">
      <t>トウ</t>
    </rPh>
    <phoneticPr fontId="1"/>
  </si>
  <si>
    <t>給水栓・取水口の自動化等</t>
    <rPh sb="0" eb="3">
      <t>キュウスイセン</t>
    </rPh>
    <rPh sb="4" eb="7">
      <t>シュスイコウ</t>
    </rPh>
    <rPh sb="8" eb="11">
      <t>ジドウカ</t>
    </rPh>
    <rPh sb="11" eb="12">
      <t>トウ</t>
    </rPh>
    <phoneticPr fontId="1"/>
  </si>
  <si>
    <t>土壌流出防止</t>
    <rPh sb="0" eb="2">
      <t>ドジョウ</t>
    </rPh>
    <rPh sb="2" eb="4">
      <t>リュウシュツ</t>
    </rPh>
    <rPh sb="4" eb="6">
      <t>ボウシ</t>
    </rPh>
    <phoneticPr fontId="1"/>
  </si>
  <si>
    <t>グリーンベルト等の設置</t>
    <rPh sb="7" eb="8">
      <t>トウ</t>
    </rPh>
    <rPh sb="9" eb="11">
      <t>セッチ</t>
    </rPh>
    <phoneticPr fontId="1"/>
  </si>
  <si>
    <t>防風林の設置</t>
    <rPh sb="0" eb="3">
      <t>ボウフウリン</t>
    </rPh>
    <rPh sb="4" eb="6">
      <t>セッチ</t>
    </rPh>
    <phoneticPr fontId="1"/>
  </si>
  <si>
    <t>生物多様性の回復</t>
    <rPh sb="0" eb="2">
      <t>セイブツ</t>
    </rPh>
    <rPh sb="2" eb="5">
      <t>タヨウセイ</t>
    </rPh>
    <rPh sb="6" eb="8">
      <t>カイフク</t>
    </rPh>
    <phoneticPr fontId="1"/>
  </si>
  <si>
    <t>水田魚道の設置</t>
    <rPh sb="0" eb="2">
      <t>スイデン</t>
    </rPh>
    <rPh sb="2" eb="4">
      <t>ギョドウ</t>
    </rPh>
    <rPh sb="5" eb="7">
      <t>セッチ</t>
    </rPh>
    <phoneticPr fontId="1"/>
  </si>
  <si>
    <t>水路魚道の設置</t>
    <rPh sb="0" eb="2">
      <t>スイロ</t>
    </rPh>
    <rPh sb="2" eb="4">
      <t>ギョドウ</t>
    </rPh>
    <rPh sb="5" eb="7">
      <t>セッチ</t>
    </rPh>
    <phoneticPr fontId="1"/>
  </si>
  <si>
    <t>生息環境向上施設の設置</t>
    <rPh sb="0" eb="2">
      <t>セイソク</t>
    </rPh>
    <rPh sb="2" eb="4">
      <t>カンキョウ</t>
    </rPh>
    <rPh sb="4" eb="6">
      <t>コウジョウ</t>
    </rPh>
    <rPh sb="6" eb="8">
      <t>シセツ</t>
    </rPh>
    <rPh sb="9" eb="11">
      <t>セッチ</t>
    </rPh>
    <phoneticPr fontId="1"/>
  </si>
  <si>
    <t>生物の移動経路の確保</t>
    <rPh sb="0" eb="2">
      <t>セイブツ</t>
    </rPh>
    <rPh sb="3" eb="5">
      <t>イドウ</t>
    </rPh>
    <rPh sb="5" eb="7">
      <t>ケイロ</t>
    </rPh>
    <rPh sb="8" eb="10">
      <t>カクホ</t>
    </rPh>
    <phoneticPr fontId="1"/>
  </si>
  <si>
    <t>水環境の回復</t>
    <rPh sb="0" eb="1">
      <t>ミズ</t>
    </rPh>
    <rPh sb="1" eb="3">
      <t>カンキョウ</t>
    </rPh>
    <rPh sb="4" eb="6">
      <t>カイフク</t>
    </rPh>
    <phoneticPr fontId="1"/>
  </si>
  <si>
    <t>水環境回復のための節水かんがいの導入</t>
    <rPh sb="0" eb="1">
      <t>ミズ</t>
    </rPh>
    <rPh sb="1" eb="3">
      <t>カンキョウ</t>
    </rPh>
    <rPh sb="3" eb="5">
      <t>カイフク</t>
    </rPh>
    <rPh sb="9" eb="11">
      <t>セッスイ</t>
    </rPh>
    <rPh sb="16" eb="18">
      <t>ドウニュウ</t>
    </rPh>
    <phoneticPr fontId="1"/>
  </si>
  <si>
    <t>持続的な畦畔管理</t>
    <rPh sb="0" eb="3">
      <t>ジゾクテキ</t>
    </rPh>
    <rPh sb="4" eb="6">
      <t>ケイハン</t>
    </rPh>
    <rPh sb="6" eb="8">
      <t>カンリ</t>
    </rPh>
    <phoneticPr fontId="1"/>
  </si>
  <si>
    <t>カバープランツの設置</t>
    <rPh sb="8" eb="10">
      <t>セッチ</t>
    </rPh>
    <phoneticPr fontId="1"/>
  </si>
  <si>
    <t>法面への小段（犬走り）の設置</t>
    <rPh sb="0" eb="2">
      <t>ノリメン</t>
    </rPh>
    <rPh sb="4" eb="5">
      <t>コ</t>
    </rPh>
    <rPh sb="5" eb="6">
      <t>ダン</t>
    </rPh>
    <rPh sb="7" eb="9">
      <t>イヌバシ</t>
    </rPh>
    <rPh sb="12" eb="14">
      <t>セッチ</t>
    </rPh>
    <phoneticPr fontId="1"/>
  </si>
  <si>
    <t>専門家による技術的指導の実施</t>
    <rPh sb="0" eb="3">
      <t>センモンカ</t>
    </rPh>
    <rPh sb="6" eb="9">
      <t>ギジュツテキ</t>
    </rPh>
    <rPh sb="9" eb="11">
      <t>シドウ</t>
    </rPh>
    <rPh sb="12" eb="14">
      <t>ジッシ</t>
    </rPh>
    <phoneticPr fontId="1"/>
  </si>
  <si>
    <t>広報活動</t>
    <rPh sb="0" eb="2">
      <t>コウホウ</t>
    </rPh>
    <rPh sb="2" eb="4">
      <t>カツドウ</t>
    </rPh>
    <phoneticPr fontId="1"/>
  </si>
  <si>
    <t>資源向上（共同）
広域化・体制強化
特例措置を適用した活動</t>
    <rPh sb="0" eb="2">
      <t>シゲン</t>
    </rPh>
    <rPh sb="2" eb="4">
      <t>コウジョウ</t>
    </rPh>
    <rPh sb="5" eb="7">
      <t>キョウドウ</t>
    </rPh>
    <rPh sb="10" eb="13">
      <t>コウイキカ</t>
    </rPh>
    <rPh sb="14" eb="16">
      <t>タイセイ</t>
    </rPh>
    <rPh sb="16" eb="18">
      <t>キョウカ</t>
    </rPh>
    <rPh sb="20" eb="22">
      <t>トクレイ</t>
    </rPh>
    <rPh sb="22" eb="24">
      <t>ソチ</t>
    </rPh>
    <rPh sb="25" eb="27">
      <t>テキヨウ</t>
    </rPh>
    <rPh sb="29" eb="31">
      <t>カツドウ</t>
    </rPh>
    <phoneticPr fontId="1"/>
  </si>
  <si>
    <r>
      <t>平成</t>
    </r>
    <r>
      <rPr>
        <sz val="20"/>
        <color rgb="FFFF0000"/>
        <rFont val="ＭＳ Ｐゴシック"/>
        <family val="3"/>
        <charset val="128"/>
      </rPr>
      <t>29</t>
    </r>
    <r>
      <rPr>
        <sz val="20"/>
        <rFont val="ＭＳ Ｐゴシック"/>
        <family val="3"/>
        <charset val="128"/>
      </rPr>
      <t>年度　多面的機能支払交付金　活動記録</t>
    </r>
    <rPh sb="0" eb="2">
      <t>ヘイセイ</t>
    </rPh>
    <rPh sb="4" eb="6">
      <t>ネンド</t>
    </rPh>
    <rPh sb="7" eb="10">
      <t>タメンテキ</t>
    </rPh>
    <rPh sb="10" eb="12">
      <t>キノウ</t>
    </rPh>
    <rPh sb="12" eb="14">
      <t>シハラ</t>
    </rPh>
    <rPh sb="14" eb="17">
      <t>コウフキン</t>
    </rPh>
    <rPh sb="18" eb="20">
      <t>カツドウ</t>
    </rPh>
    <rPh sb="20" eb="22">
      <t>キロク</t>
    </rPh>
    <phoneticPr fontId="1"/>
  </si>
  <si>
    <t>滋賀まるごと保全隊</t>
    <rPh sb="0" eb="2">
      <t>シガ</t>
    </rPh>
    <rPh sb="6" eb="9">
      <t>ホゼンタイ</t>
    </rPh>
    <phoneticPr fontId="1"/>
  </si>
  <si>
    <t>■　
□
□</t>
    <phoneticPr fontId="1"/>
  </si>
  <si>
    <t>■
□
□</t>
    <phoneticPr fontId="1"/>
  </si>
  <si>
    <t xml:space="preserve">■
</t>
    <phoneticPr fontId="1"/>
  </si>
  <si>
    <t>■
□
□</t>
    <phoneticPr fontId="1"/>
  </si>
  <si>
    <t>砂利の補充</t>
    <rPh sb="0" eb="2">
      <t>ジャリ</t>
    </rPh>
    <rPh sb="3" eb="5">
      <t>ホジュウ</t>
    </rPh>
    <phoneticPr fontId="1"/>
  </si>
  <si>
    <t>□
■
□</t>
    <phoneticPr fontId="1"/>
  </si>
  <si>
    <t>のぼり旗の設置</t>
    <rPh sb="3" eb="4">
      <t>ハタ</t>
    </rPh>
    <rPh sb="5" eb="7">
      <t>セッチ</t>
    </rPh>
    <phoneticPr fontId="1"/>
  </si>
  <si>
    <t>□
■
□</t>
    <phoneticPr fontId="1"/>
  </si>
  <si>
    <t>資源向上（長寿命化）</t>
    <phoneticPr fontId="1"/>
  </si>
  <si>
    <t>資源保全プラン</t>
    <phoneticPr fontId="1"/>
  </si>
  <si>
    <t>農地維持</t>
    <rPh sb="0" eb="2">
      <t>ノウチ</t>
    </rPh>
    <rPh sb="2" eb="4">
      <t>イジ</t>
    </rPh>
    <phoneticPr fontId="1"/>
  </si>
  <si>
    <t>広域化・体制強化</t>
    <phoneticPr fontId="1"/>
  </si>
  <si>
    <t>特例措置を適用した活動</t>
    <phoneticPr fontId="1"/>
  </si>
  <si>
    <t>資源向上（共同）</t>
    <rPh sb="0" eb="2">
      <t>シゲン</t>
    </rPh>
    <rPh sb="2" eb="4">
      <t>コウジョウ</t>
    </rPh>
    <rPh sb="5" eb="7">
      <t>キョウドウ</t>
    </rPh>
    <phoneticPr fontId="1"/>
  </si>
  <si>
    <t>□</t>
  </si>
  <si>
    <t>□</t>
    <phoneticPr fontId="1"/>
  </si>
  <si>
    <t>■</t>
    <phoneticPr fontId="1"/>
  </si>
  <si>
    <t>設置等</t>
  </si>
  <si>
    <t>発注事務</t>
    <phoneticPr fontId="1"/>
  </si>
  <si>
    <t>啓発・普及</t>
    <phoneticPr fontId="1"/>
  </si>
  <si>
    <t>研修・会議</t>
    <phoneticPr fontId="1"/>
  </si>
  <si>
    <t>事務処理等</t>
    <rPh sb="0" eb="2">
      <t>ジム</t>
    </rPh>
    <rPh sb="2" eb="4">
      <t>ショリ</t>
    </rPh>
    <rPh sb="4" eb="5">
      <t>トウ</t>
    </rPh>
    <phoneticPr fontId="1"/>
  </si>
  <si>
    <t>調査・計画</t>
    <rPh sb="0" eb="2">
      <t>チョウサ</t>
    </rPh>
    <rPh sb="3" eb="5">
      <t>ケイカク</t>
    </rPh>
    <phoneticPr fontId="1"/>
  </si>
  <si>
    <t>水路の草刈り</t>
    <phoneticPr fontId="1"/>
  </si>
  <si>
    <t>点検・機能診断</t>
    <phoneticPr fontId="1"/>
  </si>
  <si>
    <t>点検</t>
    <rPh sb="0" eb="2">
      <t>テンケン</t>
    </rPh>
    <phoneticPr fontId="1"/>
  </si>
  <si>
    <t>遊休農地などの発生状況の把握</t>
    <phoneticPr fontId="1"/>
  </si>
  <si>
    <t>施設の点検・機能診断・記録管理</t>
    <phoneticPr fontId="1"/>
  </si>
  <si>
    <t>遊休農地発生防止のための保全管理</t>
    <phoneticPr fontId="1"/>
  </si>
  <si>
    <t>点検</t>
    <phoneticPr fontId="1"/>
  </si>
  <si>
    <t>地域資源の適切な保全管理のための推進活動.</t>
    <phoneticPr fontId="1"/>
  </si>
  <si>
    <t>地域資源の適切な保全管理のための推進活動</t>
    <phoneticPr fontId="1"/>
  </si>
  <si>
    <t>多面的機能の増進を図る活動</t>
    <phoneticPr fontId="1"/>
  </si>
  <si>
    <t>機能診断</t>
    <rPh sb="0" eb="2">
      <t>キノウ</t>
    </rPh>
    <rPh sb="2" eb="4">
      <t>シンダン</t>
    </rPh>
    <phoneticPr fontId="1"/>
  </si>
  <si>
    <t>施設の点検・記録管理</t>
    <phoneticPr fontId="1"/>
  </si>
  <si>
    <t>施設の機能診断・記録管理</t>
    <phoneticPr fontId="1"/>
  </si>
  <si>
    <t>時間</t>
    <rPh sb="0" eb="2">
      <t>ジカン</t>
    </rPh>
    <phoneticPr fontId="1"/>
  </si>
  <si>
    <t>人数</t>
    <rPh sb="0" eb="2">
      <t>ニンズウ</t>
    </rPh>
    <phoneticPr fontId="1"/>
  </si>
  <si>
    <t>月</t>
    <rPh sb="0" eb="1">
      <t>ツキ</t>
    </rPh>
    <phoneticPr fontId="1"/>
  </si>
  <si>
    <t>日</t>
    <rPh sb="0" eb="1">
      <t>ヒ</t>
    </rPh>
    <phoneticPr fontId="1"/>
  </si>
  <si>
    <t>5月</t>
  </si>
  <si>
    <t>1月</t>
  </si>
  <si>
    <t>4月</t>
    <rPh sb="1" eb="2">
      <t>ツキ</t>
    </rPh>
    <phoneticPr fontId="1"/>
  </si>
  <si>
    <t>6月</t>
  </si>
  <si>
    <t>7月</t>
  </si>
  <si>
    <t>8月</t>
  </si>
  <si>
    <t>9月</t>
  </si>
  <si>
    <t>10月</t>
  </si>
  <si>
    <t>11月</t>
  </si>
  <si>
    <t>12月</t>
  </si>
  <si>
    <t>2月</t>
  </si>
  <si>
    <t>3月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</si>
  <si>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</si>
  <si>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</si>
  <si>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</si>
  <si>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</si>
  <si>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</si>
  <si>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</si>
  <si>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</si>
  <si>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</si>
  <si>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</si>
  <si>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</si>
  <si>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</si>
  <si>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</si>
  <si>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</si>
  <si>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</si>
  <si>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</si>
  <si>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</si>
  <si>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</si>
  <si>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</si>
  <si>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</si>
  <si>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</si>
  <si>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</si>
  <si>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</si>
  <si>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</si>
  <si>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</si>
  <si>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</si>
  <si>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</si>
  <si>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</si>
  <si>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</si>
  <si>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</si>
  <si>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</si>
  <si>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</si>
  <si>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役員会</t>
    <rPh sb="0" eb="3">
      <t>ヤクインカイ</t>
    </rPh>
    <phoneticPr fontId="1"/>
  </si>
  <si>
    <t>監査</t>
    <rPh sb="0" eb="2">
      <t>カンサ</t>
    </rPh>
    <phoneticPr fontId="1"/>
  </si>
  <si>
    <t>実践活動
啓発・普及
設置等</t>
    <rPh sb="0" eb="2">
      <t>ジッセン</t>
    </rPh>
    <rPh sb="2" eb="4">
      <t>カツドウ</t>
    </rPh>
    <phoneticPr fontId="1"/>
  </si>
  <si>
    <t>農村環境保全活動の幅広い展開</t>
  </si>
  <si>
    <t>畦畔・農用地法面、水路・路肩、法面の草刈り</t>
    <rPh sb="9" eb="11">
      <t>スイロ</t>
    </rPh>
    <rPh sb="12" eb="14">
      <t>ロカタ</t>
    </rPh>
    <rPh sb="15" eb="17">
      <t>ノリメン</t>
    </rPh>
    <rPh sb="18" eb="20">
      <t>クサカ</t>
    </rPh>
    <phoneticPr fontId="1"/>
  </si>
  <si>
    <t>平成29年度　多面的機能支払交付金　活動記録</t>
    <rPh sb="0" eb="2">
      <t>ヘイセイ</t>
    </rPh>
    <rPh sb="4" eb="6">
      <t>ネンド</t>
    </rPh>
    <rPh sb="7" eb="10">
      <t>タメンテキ</t>
    </rPh>
    <rPh sb="10" eb="12">
      <t>キノウ</t>
    </rPh>
    <rPh sb="12" eb="14">
      <t>シハラ</t>
    </rPh>
    <rPh sb="14" eb="17">
      <t>コウフキン</t>
    </rPh>
    <rPh sb="18" eb="20">
      <t>カツドウ</t>
    </rPh>
    <rPh sb="20" eb="22">
      <t>キロク</t>
    </rPh>
    <phoneticPr fontId="1"/>
  </si>
  <si>
    <t>多面的機能の増進を図る活動。</t>
    <phoneticPr fontId="1"/>
  </si>
  <si>
    <t>多面的機能の増進を図る活動。</t>
    <rPh sb="0" eb="3">
      <t>タメンテキ</t>
    </rPh>
    <rPh sb="3" eb="5">
      <t>キノウ</t>
    </rPh>
    <rPh sb="6" eb="8">
      <t>ゾウシン</t>
    </rPh>
    <rPh sb="9" eb="10">
      <t>ハカ</t>
    </rPh>
    <rPh sb="11" eb="13">
      <t>カツドウ</t>
    </rPh>
    <phoneticPr fontId="1"/>
  </si>
  <si>
    <t>生物の生活史を考慮した適正管理</t>
    <rPh sb="0" eb="2">
      <t>セイブツ</t>
    </rPh>
    <rPh sb="3" eb="6">
      <t>セイカツシ</t>
    </rPh>
    <rPh sb="5" eb="6">
      <t>シ</t>
    </rPh>
    <rPh sb="7" eb="9">
      <t>コウリョ</t>
    </rPh>
    <rPh sb="11" eb="13">
      <t>テキセイ</t>
    </rPh>
    <rPh sb="13" eb="15">
      <t>カンリ</t>
    </rPh>
    <phoneticPr fontId="1"/>
  </si>
  <si>
    <t>有機性物質のたい肥化</t>
    <rPh sb="0" eb="3">
      <t>ユウキセイ</t>
    </rPh>
    <rPh sb="3" eb="5">
      <t>ブッシツ</t>
    </rPh>
    <rPh sb="8" eb="10">
      <t>ヒカ</t>
    </rPh>
    <phoneticPr fontId="1"/>
  </si>
  <si>
    <t>間伐材等を利用した防護柵等の適正管理</t>
    <rPh sb="0" eb="3">
      <t>カンバツザイ</t>
    </rPh>
    <rPh sb="3" eb="4">
      <t>トウ</t>
    </rPh>
    <rPh sb="5" eb="7">
      <t>リヨウ</t>
    </rPh>
    <rPh sb="9" eb="11">
      <t>ボウゴ</t>
    </rPh>
    <rPh sb="11" eb="12">
      <t>サク</t>
    </rPh>
    <rPh sb="12" eb="13">
      <t>トウ</t>
    </rPh>
    <rPh sb="14" eb="16">
      <t>テキセイ</t>
    </rPh>
    <rPh sb="16" eb="18">
      <t>カンリ</t>
    </rPh>
    <phoneticPr fontId="1"/>
  </si>
  <si>
    <t>農業用水の反復利用</t>
    <rPh sb="0" eb="2">
      <t>ノウギョウ</t>
    </rPh>
    <rPh sb="2" eb="4">
      <t>ヨウスイ</t>
    </rPh>
    <rPh sb="5" eb="7">
      <t>ハンプク</t>
    </rPh>
    <rPh sb="7" eb="9">
      <t>リヨウ</t>
    </rPh>
    <phoneticPr fontId="1"/>
  </si>
  <si>
    <t>小水力発電施設の適正管理</t>
    <rPh sb="0" eb="1">
      <t>ショウ</t>
    </rPh>
    <rPh sb="1" eb="3">
      <t>スイリョク</t>
    </rPh>
    <rPh sb="3" eb="5">
      <t>ハツデン</t>
    </rPh>
    <rPh sb="5" eb="7">
      <t>シセツ</t>
    </rPh>
    <rPh sb="8" eb="10">
      <t>テキセイ</t>
    </rPh>
    <rPh sb="10" eb="12">
      <t>カンリ</t>
    </rPh>
    <phoneticPr fontId="1"/>
  </si>
  <si>
    <t>年度活動計画の策定。</t>
    <rPh sb="0" eb="2">
      <t>ネンド</t>
    </rPh>
    <rPh sb="2" eb="4">
      <t>カツドウ</t>
    </rPh>
    <rPh sb="4" eb="6">
      <t>ケイカク</t>
    </rPh>
    <rPh sb="7" eb="9">
      <t>サクテイ</t>
    </rPh>
    <phoneticPr fontId="1"/>
  </si>
  <si>
    <t>遊休農地発生防止のための保全管理。</t>
    <rPh sb="0" eb="2">
      <t>ユウキュウ</t>
    </rPh>
    <rPh sb="2" eb="4">
      <t>ノウチ</t>
    </rPh>
    <rPh sb="4" eb="6">
      <t>ハッセイ</t>
    </rPh>
    <rPh sb="6" eb="8">
      <t>ボウシ</t>
    </rPh>
    <rPh sb="12" eb="14">
      <t>ホゼン</t>
    </rPh>
    <rPh sb="14" eb="16">
      <t>カンリ</t>
    </rPh>
    <phoneticPr fontId="1"/>
  </si>
  <si>
    <t>監査。</t>
    <rPh sb="0" eb="2">
      <t>カンサ</t>
    </rPh>
    <phoneticPr fontId="1"/>
  </si>
  <si>
    <t>役員会。</t>
    <rPh sb="0" eb="3">
      <t>ヤクインカイ</t>
    </rPh>
    <phoneticPr fontId="1"/>
  </si>
  <si>
    <t>総会。</t>
    <rPh sb="0" eb="2">
      <t>ソウカイ</t>
    </rPh>
    <phoneticPr fontId="1"/>
  </si>
  <si>
    <t>路肩・法面の草刈り。</t>
    <rPh sb="0" eb="2">
      <t>ロカタ</t>
    </rPh>
    <rPh sb="3" eb="5">
      <t>ノリメン</t>
    </rPh>
    <rPh sb="6" eb="8">
      <t>クサカ</t>
    </rPh>
    <phoneticPr fontId="1"/>
  </si>
  <si>
    <t>水路の泥上げ。</t>
    <rPh sb="0" eb="2">
      <t>スイロ</t>
    </rPh>
    <rPh sb="3" eb="4">
      <t>ドロ</t>
    </rPh>
    <rPh sb="4" eb="5">
      <t>ア</t>
    </rPh>
    <phoneticPr fontId="1"/>
  </si>
  <si>
    <t>水路の草刈り。</t>
    <rPh sb="0" eb="2">
      <t>スイロ</t>
    </rPh>
    <rPh sb="3" eb="5">
      <t>クサカ</t>
    </rPh>
    <phoneticPr fontId="1"/>
  </si>
  <si>
    <t>側溝の泥上げ。</t>
    <rPh sb="0" eb="2">
      <t>ソッコウ</t>
    </rPh>
    <rPh sb="3" eb="4">
      <t>ドロ</t>
    </rPh>
    <rPh sb="4" eb="5">
      <t>ア</t>
    </rPh>
    <phoneticPr fontId="1"/>
  </si>
  <si>
    <t>ため池の草刈り。</t>
    <rPh sb="2" eb="3">
      <t>イケ</t>
    </rPh>
    <rPh sb="4" eb="6">
      <t>クサカ</t>
    </rPh>
    <phoneticPr fontId="1"/>
  </si>
  <si>
    <t>ため池の泥上げ。</t>
    <rPh sb="2" eb="3">
      <t>イケ</t>
    </rPh>
    <rPh sb="4" eb="5">
      <t>ドロ</t>
    </rPh>
    <rPh sb="5" eb="6">
      <t>ア</t>
    </rPh>
    <phoneticPr fontId="1"/>
  </si>
  <si>
    <t>事務処理。</t>
    <rPh sb="0" eb="2">
      <t>ジム</t>
    </rPh>
    <rPh sb="2" eb="4">
      <t>ショリ</t>
    </rPh>
    <phoneticPr fontId="1"/>
  </si>
  <si>
    <t>水田の貯留機能向上活動。</t>
    <phoneticPr fontId="1"/>
  </si>
  <si>
    <t>専門家による技術的指導の実施。</t>
    <rPh sb="0" eb="3">
      <t>センモンカ</t>
    </rPh>
    <rPh sb="6" eb="9">
      <t>ギジュツテキ</t>
    </rPh>
    <rPh sb="9" eb="11">
      <t>シドウ</t>
    </rPh>
    <rPh sb="12" eb="14">
      <t>ジッシ</t>
    </rPh>
    <phoneticPr fontId="1"/>
  </si>
  <si>
    <t>循環かんがい施設の保全等</t>
    <rPh sb="0" eb="2">
      <t>ジュンカン</t>
    </rPh>
    <rPh sb="6" eb="8">
      <t>シセツ</t>
    </rPh>
    <rPh sb="9" eb="11">
      <t>ホゼン</t>
    </rPh>
    <rPh sb="11" eb="1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</si>
</sst>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h&quot;時&quot;mm&quot;分&quot;;@"/>
    <numFmt numFmtId="178" formatCode="0_);[Red]\(0\)"/>
  </numFmts>
  <fonts count="23" x14ac:knownFonts="1">
    <font>
      <sz val="11"/>
      <color theme="1"/>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sz val="16"/>
      <name val="ＭＳ Ｐゴシック"/>
      <family val="3"/>
      <charset val="128"/>
    </font>
    <font>
      <sz val="11"/>
      <name val="ＭＳ Ｐゴシック"/>
      <family val="3"/>
      <charset val="128"/>
    </font>
    <font>
      <sz val="12"/>
      <color theme="1"/>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b/>
      <sz val="11"/>
      <color theme="1"/>
      <name val="ＭＳ Ｐゴシック"/>
      <family val="3"/>
      <charset val="128"/>
    </font>
    <font>
      <sz val="11"/>
      <color theme="1"/>
      <name val="ＭＳ Ｐゴシック"/>
      <family val="3"/>
      <charset val="128"/>
      <scheme val="minor"/>
    </font>
    <font>
      <b/>
      <sz val="20"/>
      <color indexed="81"/>
      <name val="ＭＳ Ｐゴシック"/>
      <family val="3"/>
      <charset val="128"/>
    </font>
    <font>
      <sz val="10"/>
      <name val="ＭＳ ゴシック"/>
      <family val="3"/>
      <charset val="128"/>
    </font>
    <font>
      <sz val="11"/>
      <name val="ＭＳ ゴシック"/>
      <family val="3"/>
      <charset val="128"/>
    </font>
    <font>
      <b/>
      <sz val="10"/>
      <name val="ＭＳ Ｐゴシック"/>
      <family val="3"/>
      <charset val="128"/>
    </font>
    <font>
      <sz val="10"/>
      <name val="ＭＳ Ｐゴシック"/>
      <family val="3"/>
      <charset val="128"/>
    </font>
    <font>
      <sz val="9"/>
      <name val="ＭＳ ゴシック"/>
      <family val="3"/>
      <charset val="128"/>
    </font>
    <font>
      <b/>
      <i/>
      <sz val="14"/>
      <color theme="1"/>
      <name val="ＭＳ Ｐゴシック"/>
      <family val="3"/>
      <charset val="128"/>
    </font>
    <font>
      <sz val="14"/>
      <color theme="1"/>
      <name val="ＭＳ ゴシック"/>
      <family val="3"/>
      <charset val="128"/>
    </font>
    <font>
      <sz val="20"/>
      <color rgb="FFFF0000"/>
      <name val="ＭＳ Ｐゴシック"/>
      <family val="3"/>
      <charset val="128"/>
    </font>
    <font>
      <sz val="16"/>
      <color rgb="FFFF0000"/>
      <name val="ＭＳ Ｐゴシック"/>
      <family val="3"/>
      <charset val="128"/>
    </font>
    <font>
      <sz val="20"/>
      <color indexed="9"/>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94">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4">
    <xf numFmtId="0" fontId="0" fillId="0" borderId="0">
      <alignment vertical="center"/>
    </xf>
    <xf numFmtId="0" fontId="5" fillId="0" borderId="0">
      <alignment vertical="center"/>
    </xf>
    <xf numFmtId="0" fontId="11" fillId="0" borderId="0">
      <alignment vertical="center"/>
    </xf>
    <xf numFmtId="38" fontId="5" fillId="0" borderId="0" applyFont="0" applyFill="0" applyBorder="0" applyAlignment="0" applyProtection="0"/>
  </cellStyleXfs>
  <cellXfs count="314">
    <xf numFmtId="0" fontId="0" fillId="0" borderId="0" xfId="0">
      <alignment vertical="center"/>
    </xf>
    <xf numFmtId="0" fontId="2" fillId="0" borderId="0" xfId="0" applyFont="1" applyBorder="1" applyAlignment="1"/>
    <xf numFmtId="0" fontId="0" fillId="0" borderId="2" xfId="0" applyBorder="1">
      <alignment vertical="center"/>
    </xf>
    <xf numFmtId="0" fontId="4" fillId="0" borderId="2" xfId="0" applyFont="1" applyBorder="1" applyAlignment="1">
      <alignment vertical="center"/>
    </xf>
    <xf numFmtId="0" fontId="5" fillId="0" borderId="0" xfId="0" applyFont="1" applyBorder="1" applyAlignment="1">
      <alignment horizontal="left"/>
    </xf>
    <xf numFmtId="0" fontId="5" fillId="0" borderId="0" xfId="0" applyFont="1" applyBorder="1" applyAlignment="1">
      <alignment horizontal="left" vertical="center"/>
    </xf>
    <xf numFmtId="0" fontId="0" fillId="0" borderId="0" xfId="0" applyFont="1" applyAlignment="1">
      <alignment horizontal="left" vertical="center"/>
    </xf>
    <xf numFmtId="0" fontId="0" fillId="0" borderId="2" xfId="0" applyFont="1" applyBorder="1" applyAlignment="1">
      <alignment horizontal="left" vertical="center"/>
    </xf>
    <xf numFmtId="0" fontId="2" fillId="0" borderId="0" xfId="0" applyFont="1" applyBorder="1" applyAlignment="1">
      <alignment horizontal="left"/>
    </xf>
    <xf numFmtId="0" fontId="3" fillId="0" borderId="0" xfId="0" applyFont="1"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3" fillId="0" borderId="0" xfId="0" applyFont="1" applyBorder="1" applyAlignment="1">
      <alignment vertical="center"/>
    </xf>
    <xf numFmtId="0" fontId="0" fillId="0" borderId="0" xfId="0" applyAlignment="1">
      <alignment vertical="center"/>
    </xf>
    <xf numFmtId="0" fontId="0" fillId="0" borderId="2" xfId="0" applyBorder="1" applyAlignment="1">
      <alignment vertical="center"/>
    </xf>
    <xf numFmtId="178" fontId="6" fillId="0" borderId="30" xfId="0" applyNumberFormat="1" applyFont="1" applyBorder="1" applyAlignment="1">
      <alignment horizontal="center" vertical="center" wrapText="1"/>
    </xf>
    <xf numFmtId="178" fontId="6" fillId="0" borderId="22" xfId="0" applyNumberFormat="1" applyFont="1" applyBorder="1" applyAlignment="1">
      <alignment horizontal="center" vertical="center" wrapText="1"/>
    </xf>
    <xf numFmtId="178" fontId="0" fillId="0" borderId="21" xfId="0" applyNumberFormat="1" applyFont="1" applyBorder="1" applyAlignment="1">
      <alignment vertical="center" wrapText="1"/>
    </xf>
    <xf numFmtId="178" fontId="0" fillId="0" borderId="30" xfId="0" applyNumberFormat="1" applyFont="1" applyBorder="1" applyAlignment="1">
      <alignment horizontal="left" vertical="center" wrapText="1"/>
    </xf>
    <xf numFmtId="178" fontId="0" fillId="0" borderId="21" xfId="0" applyNumberFormat="1" applyFont="1" applyBorder="1" applyAlignment="1">
      <alignment horizontal="left" vertical="center" wrapText="1"/>
    </xf>
    <xf numFmtId="177" fontId="7" fillId="0" borderId="31" xfId="0" applyNumberFormat="1" applyFont="1" applyBorder="1" applyAlignment="1">
      <alignment horizontal="center" vertical="center" wrapText="1"/>
    </xf>
    <xf numFmtId="178" fontId="7" fillId="0" borderId="20" xfId="0" applyNumberFormat="1" applyFont="1" applyBorder="1" applyAlignment="1">
      <alignment horizontal="center" vertical="center" wrapText="1"/>
    </xf>
    <xf numFmtId="178" fontId="7" fillId="0" borderId="29" xfId="0" applyNumberFormat="1" applyFont="1" applyBorder="1" applyAlignment="1">
      <alignment horizontal="center" vertical="center" wrapText="1"/>
    </xf>
    <xf numFmtId="176" fontId="7" fillId="0" borderId="28" xfId="0" applyNumberFormat="1" applyFont="1" applyBorder="1" applyAlignment="1">
      <alignment horizontal="center" vertical="center" wrapText="1"/>
    </xf>
    <xf numFmtId="177" fontId="8" fillId="0" borderId="29" xfId="0" applyNumberFormat="1" applyFont="1" applyBorder="1" applyAlignment="1">
      <alignment horizontal="center" vertical="center" shrinkToFit="1"/>
    </xf>
    <xf numFmtId="177" fontId="8" fillId="0" borderId="30" xfId="0" applyNumberFormat="1" applyFont="1" applyBorder="1" applyAlignment="1">
      <alignment horizontal="center" vertical="center" shrinkToFit="1"/>
    </xf>
    <xf numFmtId="0" fontId="9" fillId="0" borderId="21" xfId="0" applyFont="1" applyBorder="1" applyAlignment="1">
      <alignment horizontal="center" vertical="center" wrapText="1"/>
    </xf>
    <xf numFmtId="0" fontId="10" fillId="0" borderId="0" xfId="0" applyFont="1">
      <alignment vertical="center"/>
    </xf>
    <xf numFmtId="0" fontId="0" fillId="0" borderId="4" xfId="0" applyBorder="1">
      <alignment vertical="center"/>
    </xf>
    <xf numFmtId="0" fontId="10" fillId="2" borderId="4" xfId="0" applyFont="1" applyFill="1" applyBorder="1">
      <alignment vertical="center"/>
    </xf>
    <xf numFmtId="0" fontId="0" fillId="0" borderId="19" xfId="0" applyBorder="1">
      <alignment vertical="center"/>
    </xf>
    <xf numFmtId="0" fontId="0" fillId="0" borderId="10" xfId="0" applyBorder="1">
      <alignment vertical="center"/>
    </xf>
    <xf numFmtId="0" fontId="0" fillId="0" borderId="12" xfId="0" applyBorder="1">
      <alignment vertical="center"/>
    </xf>
    <xf numFmtId="178" fontId="5" fillId="0" borderId="29"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0" fontId="0" fillId="0" borderId="4" xfId="0" applyBorder="1" applyAlignment="1">
      <alignment vertical="center" wrapText="1"/>
    </xf>
    <xf numFmtId="0" fontId="18" fillId="3" borderId="74" xfId="0" applyFont="1" applyFill="1" applyBorder="1" applyAlignment="1" applyProtection="1">
      <alignment horizontal="center" vertical="center"/>
      <protection hidden="1"/>
    </xf>
    <xf numFmtId="0" fontId="18" fillId="3" borderId="74" xfId="0" applyFont="1" applyFill="1" applyBorder="1" applyProtection="1">
      <alignment vertical="center"/>
      <protection hidden="1"/>
    </xf>
    <xf numFmtId="0" fontId="18" fillId="3" borderId="75" xfId="0" applyFont="1" applyFill="1" applyBorder="1" applyProtection="1">
      <alignment vertical="center"/>
      <protection hidden="1"/>
    </xf>
    <xf numFmtId="0" fontId="13" fillId="0" borderId="8" xfId="0" applyFont="1" applyFill="1" applyBorder="1" applyAlignment="1" applyProtection="1">
      <alignment horizontal="left" vertical="center" shrinkToFit="1"/>
      <protection hidden="1"/>
    </xf>
    <xf numFmtId="0" fontId="13" fillId="0" borderId="47" xfId="0" applyFont="1" applyFill="1" applyBorder="1" applyAlignment="1" applyProtection="1">
      <alignment horizontal="center" vertical="center"/>
      <protection hidden="1"/>
    </xf>
    <xf numFmtId="0" fontId="13" fillId="0" borderId="49" xfId="0" applyFont="1" applyFill="1" applyBorder="1" applyAlignment="1" applyProtection="1">
      <alignment horizontal="left" vertical="center" shrinkToFit="1"/>
      <protection hidden="1"/>
    </xf>
    <xf numFmtId="0" fontId="0" fillId="0" borderId="66" xfId="0" applyBorder="1" applyAlignment="1" applyProtection="1">
      <alignment horizontal="center" vertical="center"/>
      <protection hidden="1"/>
    </xf>
    <xf numFmtId="0" fontId="0" fillId="0" borderId="67" xfId="0" applyBorder="1" applyProtection="1">
      <alignment vertical="center"/>
      <protection hidden="1"/>
    </xf>
    <xf numFmtId="0" fontId="0" fillId="0" borderId="68" xfId="0" applyBorder="1" applyAlignment="1" applyProtection="1">
      <alignment horizontal="center" vertical="center"/>
      <protection hidden="1"/>
    </xf>
    <xf numFmtId="0" fontId="0" fillId="0" borderId="69" xfId="0" applyBorder="1" applyProtection="1">
      <alignment vertical="center"/>
      <protection hidden="1"/>
    </xf>
    <xf numFmtId="0" fontId="13" fillId="0" borderId="44" xfId="0" applyFont="1" applyFill="1" applyBorder="1" applyProtection="1">
      <alignment vertical="center"/>
      <protection hidden="1"/>
    </xf>
    <xf numFmtId="0" fontId="13" fillId="0" borderId="45" xfId="0" applyFont="1" applyFill="1" applyBorder="1" applyAlignment="1" applyProtection="1">
      <alignment horizontal="left" vertical="center" shrinkToFit="1"/>
      <protection hidden="1"/>
    </xf>
    <xf numFmtId="0" fontId="0" fillId="0" borderId="70" xfId="0" applyBorder="1" applyAlignment="1" applyProtection="1">
      <alignment horizontal="center" vertical="center"/>
      <protection hidden="1"/>
    </xf>
    <xf numFmtId="0" fontId="0" fillId="0" borderId="71" xfId="0" applyBorder="1" applyProtection="1">
      <alignment vertical="center"/>
      <protection hidden="1"/>
    </xf>
    <xf numFmtId="0" fontId="13" fillId="0" borderId="39" xfId="0" applyFont="1" applyFill="1" applyBorder="1" applyProtection="1">
      <alignment vertical="center"/>
      <protection hidden="1"/>
    </xf>
    <xf numFmtId="0" fontId="0" fillId="0" borderId="72" xfId="0" applyBorder="1" applyProtection="1">
      <alignment vertical="center"/>
      <protection hidden="1"/>
    </xf>
    <xf numFmtId="0" fontId="0" fillId="0" borderId="73" xfId="0" applyBorder="1" applyAlignment="1" applyProtection="1">
      <alignment horizontal="center" vertical="center"/>
      <protection hidden="1"/>
    </xf>
    <xf numFmtId="0" fontId="0" fillId="0" borderId="61" xfId="0" applyBorder="1" applyProtection="1">
      <alignment vertical="center"/>
      <protection hidden="1"/>
    </xf>
    <xf numFmtId="0" fontId="16" fillId="0" borderId="50" xfId="0" applyFont="1" applyFill="1" applyBorder="1" applyAlignment="1" applyProtection="1">
      <alignment vertical="center" wrapText="1"/>
      <protection hidden="1"/>
    </xf>
    <xf numFmtId="0" fontId="16" fillId="0" borderId="51" xfId="0" applyFont="1" applyFill="1" applyBorder="1" applyAlignment="1" applyProtection="1">
      <alignment horizontal="right" vertical="center" wrapText="1"/>
      <protection hidden="1"/>
    </xf>
    <xf numFmtId="0" fontId="16" fillId="0" borderId="52" xfId="0" applyFont="1" applyFill="1" applyBorder="1" applyAlignment="1" applyProtection="1">
      <alignment vertical="center" wrapText="1"/>
      <protection hidden="1"/>
    </xf>
    <xf numFmtId="0" fontId="13" fillId="0" borderId="29" xfId="0" applyFont="1" applyFill="1" applyBorder="1" applyAlignment="1" applyProtection="1">
      <alignment horizontal="center" vertical="center" shrinkToFit="1"/>
      <protection hidden="1"/>
    </xf>
    <xf numFmtId="0" fontId="13" fillId="0" borderId="30" xfId="0" applyFont="1" applyFill="1" applyBorder="1" applyAlignment="1" applyProtection="1">
      <alignment horizontal="left" vertical="center" shrinkToFit="1"/>
      <protection hidden="1"/>
    </xf>
    <xf numFmtId="0" fontId="0" fillId="0" borderId="32" xfId="0" applyBorder="1" applyAlignment="1" applyProtection="1">
      <alignment horizontal="center" vertical="center"/>
      <protection hidden="1"/>
    </xf>
    <xf numFmtId="0" fontId="0" fillId="0" borderId="31" xfId="0" applyBorder="1" applyProtection="1">
      <alignment vertical="center"/>
      <protection hidden="1"/>
    </xf>
    <xf numFmtId="0" fontId="13" fillId="0" borderId="11" xfId="0" applyFont="1" applyFill="1" applyBorder="1" applyAlignment="1" applyProtection="1">
      <alignment horizontal="center" vertical="center" shrinkToFit="1"/>
      <protection hidden="1"/>
    </xf>
    <xf numFmtId="0" fontId="0" fillId="0" borderId="59" xfId="0" applyBorder="1" applyAlignment="1" applyProtection="1">
      <alignment horizontal="center" vertical="center"/>
      <protection hidden="1"/>
    </xf>
    <xf numFmtId="0" fontId="0" fillId="0" borderId="64" xfId="0" applyBorder="1" applyProtection="1">
      <alignment vertical="center"/>
      <protection hidden="1"/>
    </xf>
    <xf numFmtId="0" fontId="13" fillId="0" borderId="44" xfId="0" applyFont="1" applyFill="1" applyBorder="1" applyAlignment="1" applyProtection="1">
      <alignment horizontal="right" vertical="center" wrapText="1" shrinkToFit="1"/>
      <protection hidden="1"/>
    </xf>
    <xf numFmtId="0" fontId="13" fillId="0" borderId="45" xfId="0" applyFont="1" applyFill="1" applyBorder="1" applyAlignment="1" applyProtection="1">
      <alignment vertical="center" wrapText="1" shrinkToFit="1"/>
      <protection hidden="1"/>
    </xf>
    <xf numFmtId="0" fontId="13" fillId="0" borderId="50" xfId="0" applyFont="1" applyFill="1" applyBorder="1" applyAlignment="1" applyProtection="1">
      <alignment horizontal="right" vertical="center"/>
      <protection hidden="1"/>
    </xf>
    <xf numFmtId="0" fontId="13" fillId="0" borderId="52" xfId="0" applyFont="1" applyFill="1" applyBorder="1" applyAlignment="1" applyProtection="1">
      <alignment vertical="center"/>
      <protection hidden="1"/>
    </xf>
    <xf numFmtId="0" fontId="13" fillId="0" borderId="41" xfId="0" applyFont="1" applyFill="1" applyBorder="1" applyAlignment="1" applyProtection="1">
      <alignment horizontal="right" vertical="center"/>
      <protection hidden="1"/>
    </xf>
    <xf numFmtId="0" fontId="13" fillId="0" borderId="42" xfId="0" applyFont="1" applyFill="1" applyBorder="1" applyAlignment="1" applyProtection="1">
      <alignment vertical="center"/>
      <protection hidden="1"/>
    </xf>
    <xf numFmtId="0" fontId="13" fillId="0" borderId="44" xfId="0" applyFont="1" applyFill="1" applyBorder="1" applyAlignment="1" applyProtection="1">
      <alignment horizontal="right" vertical="center" wrapText="1"/>
      <protection hidden="1"/>
    </xf>
    <xf numFmtId="0" fontId="13" fillId="0" borderId="45" xfId="0" applyFont="1" applyFill="1" applyBorder="1" applyAlignment="1" applyProtection="1">
      <alignment vertical="center" wrapText="1"/>
      <protection hidden="1"/>
    </xf>
    <xf numFmtId="0" fontId="13" fillId="0" borderId="50" xfId="0" applyFont="1" applyFill="1" applyBorder="1" applyAlignment="1" applyProtection="1">
      <alignment horizontal="right" vertical="center" wrapText="1"/>
      <protection hidden="1"/>
    </xf>
    <xf numFmtId="0" fontId="13" fillId="0" borderId="52" xfId="0" applyFont="1" applyFill="1" applyBorder="1" applyAlignment="1" applyProtection="1">
      <alignment vertical="center" wrapText="1"/>
      <protection hidden="1"/>
    </xf>
    <xf numFmtId="0" fontId="13" fillId="0" borderId="41" xfId="0" applyFont="1" applyFill="1" applyBorder="1" applyAlignment="1" applyProtection="1">
      <alignment horizontal="right" vertical="center" wrapText="1"/>
      <protection hidden="1"/>
    </xf>
    <xf numFmtId="0" fontId="13" fillId="0" borderId="42" xfId="0" applyFont="1" applyFill="1" applyBorder="1" applyAlignment="1" applyProtection="1">
      <alignment vertical="center" wrapText="1"/>
      <protection hidden="1"/>
    </xf>
    <xf numFmtId="0" fontId="13" fillId="0" borderId="54" xfId="0" applyFont="1" applyFill="1" applyBorder="1" applyAlignment="1" applyProtection="1">
      <alignment horizontal="right" vertical="center" wrapText="1"/>
      <protection hidden="1"/>
    </xf>
    <xf numFmtId="0" fontId="13" fillId="0" borderId="55" xfId="0" applyFont="1" applyFill="1" applyBorder="1" applyAlignment="1" applyProtection="1">
      <alignment vertical="center" wrapText="1"/>
      <protection hidden="1"/>
    </xf>
    <xf numFmtId="0" fontId="0" fillId="0" borderId="0" xfId="0" applyAlignment="1">
      <alignment vertical="center" wrapText="1"/>
    </xf>
    <xf numFmtId="0" fontId="0" fillId="0" borderId="0" xfId="0" applyAlignment="1">
      <alignment vertical="top" wrapText="1"/>
    </xf>
    <xf numFmtId="0" fontId="13" fillId="0" borderId="38" xfId="0" applyFont="1" applyFill="1" applyBorder="1" applyAlignment="1" applyProtection="1">
      <alignment horizontal="center" vertical="center" textRotation="255"/>
      <protection hidden="1"/>
    </xf>
    <xf numFmtId="0" fontId="13" fillId="0" borderId="50" xfId="0" applyFont="1" applyFill="1" applyBorder="1" applyAlignment="1" applyProtection="1">
      <alignment horizontal="center" vertical="center"/>
      <protection hidden="1"/>
    </xf>
    <xf numFmtId="0" fontId="13" fillId="0" borderId="52" xfId="0" applyFont="1" applyFill="1" applyBorder="1" applyAlignment="1" applyProtection="1">
      <alignment horizontal="left" vertical="center" shrinkToFit="1"/>
      <protection hidden="1"/>
    </xf>
    <xf numFmtId="0" fontId="0" fillId="0" borderId="77" xfId="0" applyBorder="1" applyAlignment="1" applyProtection="1">
      <alignment horizontal="center" vertical="center"/>
      <protection hidden="1"/>
    </xf>
    <xf numFmtId="0" fontId="0" fillId="0" borderId="78" xfId="0" applyBorder="1" applyProtection="1">
      <alignment vertical="center"/>
      <protection hidden="1"/>
    </xf>
    <xf numFmtId="0" fontId="13" fillId="0" borderId="41" xfId="0" applyFont="1" applyFill="1" applyBorder="1" applyAlignment="1" applyProtection="1">
      <alignment horizontal="center" vertical="center"/>
      <protection hidden="1"/>
    </xf>
    <xf numFmtId="0" fontId="13" fillId="0" borderId="42" xfId="0" applyFont="1" applyFill="1" applyBorder="1" applyAlignment="1" applyProtection="1">
      <alignment horizontal="left" vertical="center" wrapText="1" shrinkToFit="1"/>
      <protection hidden="1"/>
    </xf>
    <xf numFmtId="0" fontId="13" fillId="0" borderId="50" xfId="0" applyFont="1" applyFill="1" applyBorder="1" applyProtection="1">
      <alignment vertical="center"/>
      <protection hidden="1"/>
    </xf>
    <xf numFmtId="0" fontId="13" fillId="0" borderId="54" xfId="0" applyFont="1" applyFill="1" applyBorder="1" applyAlignment="1" applyProtection="1">
      <alignment horizontal="center" vertical="center"/>
      <protection hidden="1"/>
    </xf>
    <xf numFmtId="0" fontId="13" fillId="0" borderId="55" xfId="0" applyFont="1" applyFill="1" applyBorder="1" applyAlignment="1" applyProtection="1">
      <alignment horizontal="left" vertical="center" wrapText="1" shrinkToFit="1"/>
      <protection hidden="1"/>
    </xf>
    <xf numFmtId="0" fontId="0" fillId="0" borderId="79" xfId="0" applyBorder="1" applyProtection="1">
      <alignment vertical="center"/>
      <protection hidden="1"/>
    </xf>
    <xf numFmtId="0" fontId="0" fillId="0" borderId="80" xfId="0" applyBorder="1" applyProtection="1">
      <alignment vertical="center"/>
      <protection hidden="1"/>
    </xf>
    <xf numFmtId="0" fontId="0" fillId="0" borderId="4" xfId="0" applyFill="1" applyBorder="1" applyAlignment="1">
      <alignment vertical="center" wrapText="1"/>
    </xf>
    <xf numFmtId="0" fontId="18" fillId="3" borderId="74" xfId="0" applyFont="1" applyFill="1" applyBorder="1" applyAlignment="1" applyProtection="1">
      <alignment horizontal="center" vertical="center"/>
      <protection hidden="1"/>
    </xf>
    <xf numFmtId="0" fontId="15" fillId="0" borderId="49" xfId="0" applyFont="1" applyFill="1" applyBorder="1" applyAlignment="1" applyProtection="1">
      <alignment horizontal="left" vertical="center" wrapText="1"/>
      <protection hidden="1"/>
    </xf>
    <xf numFmtId="0" fontId="13" fillId="0" borderId="0" xfId="0" applyFont="1" applyFill="1" applyBorder="1" applyAlignment="1" applyProtection="1">
      <alignment vertical="center" wrapText="1"/>
      <protection locked="0"/>
    </xf>
    <xf numFmtId="0" fontId="18" fillId="3" borderId="81" xfId="0" applyFont="1" applyFill="1" applyBorder="1" applyAlignment="1" applyProtection="1">
      <alignment horizontal="center" vertical="center"/>
      <protection hidden="1"/>
    </xf>
    <xf numFmtId="0" fontId="13" fillId="0" borderId="84" xfId="0" applyFont="1" applyFill="1" applyBorder="1" applyAlignment="1" applyProtection="1">
      <alignment horizontal="left" vertical="center" shrinkToFit="1"/>
      <protection hidden="1"/>
    </xf>
    <xf numFmtId="0" fontId="0" fillId="0" borderId="74" xfId="0" applyBorder="1" applyAlignment="1" applyProtection="1">
      <alignment horizontal="center" vertical="center"/>
      <protection hidden="1"/>
    </xf>
    <xf numFmtId="0" fontId="0" fillId="0" borderId="75" xfId="0" applyBorder="1" applyProtection="1">
      <alignment vertical="center"/>
      <protection hidden="1"/>
    </xf>
    <xf numFmtId="0" fontId="13" fillId="0" borderId="55" xfId="0" applyFont="1" applyFill="1" applyBorder="1" applyAlignment="1" applyProtection="1">
      <alignment horizontal="left" vertical="center" shrinkToFit="1"/>
      <protection hidden="1"/>
    </xf>
    <xf numFmtId="0" fontId="13" fillId="0" borderId="85" xfId="0" applyFont="1" applyFill="1" applyBorder="1" applyAlignment="1" applyProtection="1">
      <alignment vertical="center" wrapText="1"/>
      <protection hidden="1"/>
    </xf>
    <xf numFmtId="0" fontId="16" fillId="0" borderId="86" xfId="0" applyFont="1" applyFill="1" applyBorder="1" applyAlignment="1" applyProtection="1">
      <alignment vertical="center" wrapText="1"/>
      <protection hidden="1"/>
    </xf>
    <xf numFmtId="0" fontId="16" fillId="0" borderId="87" xfId="0" applyFont="1" applyFill="1" applyBorder="1" applyAlignment="1" applyProtection="1">
      <alignment horizontal="right" vertical="center" wrapText="1"/>
      <protection hidden="1"/>
    </xf>
    <xf numFmtId="0" fontId="16" fillId="0" borderId="85" xfId="0" applyFont="1" applyFill="1" applyBorder="1" applyAlignment="1" applyProtection="1">
      <alignment vertical="center" wrapText="1"/>
      <protection hidden="1"/>
    </xf>
    <xf numFmtId="0" fontId="13" fillId="0" borderId="52" xfId="0" applyFont="1" applyFill="1" applyBorder="1" applyAlignment="1" applyProtection="1">
      <alignment vertical="center" wrapText="1" shrinkToFit="1"/>
      <protection hidden="1"/>
    </xf>
    <xf numFmtId="0" fontId="13" fillId="0" borderId="42" xfId="0" applyFont="1" applyFill="1" applyBorder="1" applyAlignment="1" applyProtection="1">
      <alignment vertical="center" wrapText="1" shrinkToFit="1"/>
      <protection hidden="1"/>
    </xf>
    <xf numFmtId="0" fontId="13" fillId="0" borderId="24" xfId="0" applyFont="1" applyFill="1" applyBorder="1" applyAlignment="1" applyProtection="1">
      <alignment vertical="center" wrapText="1"/>
      <protection locked="0"/>
    </xf>
    <xf numFmtId="0" fontId="0" fillId="0" borderId="4" xfId="0" applyFill="1" applyBorder="1">
      <alignment vertical="center"/>
    </xf>
    <xf numFmtId="0" fontId="10" fillId="4" borderId="4" xfId="0" applyFont="1" applyFill="1" applyBorder="1">
      <alignment vertical="center"/>
    </xf>
    <xf numFmtId="0" fontId="0" fillId="0" borderId="14" xfId="0" applyBorder="1">
      <alignment vertical="center"/>
    </xf>
    <xf numFmtId="0" fontId="0" fillId="4" borderId="4" xfId="0" applyFont="1" applyFill="1" applyBorder="1">
      <alignment vertical="center"/>
    </xf>
    <xf numFmtId="0" fontId="0" fillId="0" borderId="19" xfId="0" applyFill="1" applyBorder="1">
      <alignment vertical="center"/>
    </xf>
    <xf numFmtId="0" fontId="0" fillId="0" borderId="6" xfId="0" applyBorder="1" applyAlignment="1">
      <alignment horizontal="center" vertical="center"/>
    </xf>
    <xf numFmtId="0" fontId="3" fillId="0" borderId="0" xfId="0" applyFont="1" applyBorder="1" applyAlignment="1">
      <alignment horizontal="center" vertical="center"/>
    </xf>
    <xf numFmtId="0" fontId="0" fillId="0" borderId="27" xfId="0" applyFont="1" applyBorder="1" applyAlignment="1">
      <alignment horizontal="center" vertical="center" wrapText="1"/>
    </xf>
    <xf numFmtId="0" fontId="19" fillId="0" borderId="89" xfId="0" applyFont="1" applyBorder="1">
      <alignment vertical="center"/>
    </xf>
    <xf numFmtId="178" fontId="5" fillId="0" borderId="89" xfId="0" applyNumberFormat="1" applyFont="1" applyBorder="1" applyAlignment="1">
      <alignment horizontal="center" vertical="center" wrapText="1"/>
    </xf>
    <xf numFmtId="178" fontId="0" fillId="0" borderId="82" xfId="0" applyNumberFormat="1" applyFont="1" applyBorder="1" applyAlignment="1">
      <alignment vertical="center" wrapText="1"/>
    </xf>
    <xf numFmtId="178" fontId="5" fillId="0" borderId="82" xfId="0" applyNumberFormat="1" applyFont="1" applyBorder="1" applyAlignment="1">
      <alignment horizontal="center" vertical="center" wrapText="1"/>
    </xf>
    <xf numFmtId="178" fontId="0" fillId="0" borderId="84" xfId="0" applyNumberFormat="1" applyFont="1" applyBorder="1" applyAlignment="1">
      <alignment horizontal="left" vertical="center" wrapText="1"/>
    </xf>
    <xf numFmtId="178" fontId="0" fillId="0" borderId="82" xfId="0" applyNumberFormat="1" applyFont="1" applyBorder="1" applyAlignment="1">
      <alignment horizontal="left" vertical="center" wrapText="1"/>
    </xf>
    <xf numFmtId="0" fontId="0" fillId="0" borderId="92"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2" fillId="0" borderId="0" xfId="0" applyFont="1" applyBorder="1" applyAlignment="1">
      <alignment horizontal="center"/>
    </xf>
    <xf numFmtId="0" fontId="0" fillId="0" borderId="32" xfId="0" applyBorder="1" applyAlignment="1">
      <alignment horizontal="center" vertical="center" wrapText="1"/>
    </xf>
    <xf numFmtId="0" fontId="0" fillId="0" borderId="74" xfId="0" applyBorder="1" applyAlignment="1">
      <alignment horizontal="center" vertical="center" wrapText="1"/>
    </xf>
    <xf numFmtId="0" fontId="0" fillId="0" borderId="0" xfId="0" applyAlignment="1">
      <alignment horizontal="center" vertical="center"/>
    </xf>
    <xf numFmtId="0" fontId="4" fillId="0" borderId="2" xfId="0" applyFont="1" applyBorder="1" applyAlignment="1">
      <alignment horizontal="center" vertical="center"/>
    </xf>
    <xf numFmtId="0" fontId="0" fillId="0" borderId="31" xfId="0" applyBorder="1" applyAlignment="1">
      <alignment horizontal="center" vertical="center" wrapText="1"/>
    </xf>
    <xf numFmtId="0" fontId="0" fillId="0" borderId="75" xfId="0" applyBorder="1" applyAlignment="1">
      <alignment horizontal="center" vertical="center" wrapText="1"/>
    </xf>
    <xf numFmtId="0" fontId="0" fillId="0" borderId="6" xfId="0"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178" fontId="0" fillId="0" borderId="0" xfId="0" applyNumberFormat="1" applyFont="1" applyBorder="1" applyAlignment="1">
      <alignment vertical="center" wrapText="1"/>
    </xf>
    <xf numFmtId="178" fontId="0" fillId="0" borderId="35" xfId="0" applyNumberFormat="1" applyFont="1" applyBorder="1" applyAlignment="1">
      <alignment horizontal="left" vertical="center" wrapText="1"/>
    </xf>
    <xf numFmtId="178" fontId="0" fillId="0" borderId="0" xfId="0" applyNumberFormat="1" applyFont="1" applyBorder="1" applyAlignment="1">
      <alignment horizontal="left" vertical="center" wrapText="1"/>
    </xf>
    <xf numFmtId="178" fontId="5" fillId="0" borderId="0" xfId="0" applyNumberFormat="1" applyFont="1" applyBorder="1" applyAlignment="1">
      <alignment horizontal="right" vertical="center" wrapText="1"/>
    </xf>
    <xf numFmtId="178" fontId="5" fillId="0" borderId="2" xfId="0" applyNumberFormat="1" applyFont="1" applyBorder="1" applyAlignment="1">
      <alignment horizontal="right" vertical="center" wrapText="1"/>
    </xf>
    <xf numFmtId="0" fontId="10" fillId="2" borderId="4" xfId="0" applyFont="1" applyFill="1" applyBorder="1" applyAlignment="1">
      <alignment vertical="center" wrapText="1"/>
    </xf>
    <xf numFmtId="0" fontId="5" fillId="0" borderId="0" xfId="0" applyFont="1" applyBorder="1" applyAlignment="1">
      <alignment horizontal="center" vertical="center" wrapText="1"/>
    </xf>
    <xf numFmtId="0" fontId="0" fillId="0" borderId="0" xfId="0" applyBorder="1">
      <alignment vertical="center"/>
    </xf>
    <xf numFmtId="178" fontId="0" fillId="0" borderId="2" xfId="0" applyNumberFormat="1" applyFont="1" applyBorder="1" applyAlignment="1">
      <alignment vertical="center" wrapText="1"/>
    </xf>
    <xf numFmtId="178" fontId="0" fillId="0" borderId="24" xfId="0" applyNumberFormat="1" applyFont="1" applyBorder="1" applyAlignment="1">
      <alignment horizontal="left" vertical="center" wrapText="1"/>
    </xf>
    <xf numFmtId="178" fontId="5" fillId="0" borderId="2" xfId="0" applyNumberFormat="1" applyFont="1" applyBorder="1" applyAlignment="1">
      <alignment horizontal="center" vertical="center" wrapText="1"/>
    </xf>
    <xf numFmtId="178" fontId="0" fillId="0" borderId="2" xfId="0" applyNumberFormat="1" applyFont="1" applyBorder="1" applyAlignment="1">
      <alignment horizontal="left" vertical="center" wrapText="1"/>
    </xf>
    <xf numFmtId="178" fontId="5" fillId="0" borderId="0"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5" fillId="0" borderId="35" xfId="0" applyFont="1" applyBorder="1" applyAlignment="1">
      <alignment horizontal="center" vertical="center" wrapText="1"/>
    </xf>
    <xf numFmtId="0" fontId="0" fillId="0" borderId="56" xfId="0" applyBorder="1" applyAlignment="1">
      <alignment horizontal="center" vertical="center"/>
    </xf>
    <xf numFmtId="0" fontId="0" fillId="0" borderId="91" xfId="0" applyBorder="1" applyAlignment="1">
      <alignment horizontal="center" vertical="center"/>
    </xf>
    <xf numFmtId="0" fontId="0" fillId="0" borderId="58" xfId="0" applyBorder="1" applyAlignment="1">
      <alignment horizontal="center" vertical="center"/>
    </xf>
    <xf numFmtId="0" fontId="0" fillId="0" borderId="63" xfId="0" applyBorder="1" applyAlignment="1">
      <alignment horizontal="center" vertical="center"/>
    </xf>
    <xf numFmtId="0" fontId="0" fillId="0" borderId="0" xfId="0">
      <alignment vertical="center"/>
    </xf>
    <xf numFmtId="0" fontId="3" fillId="0" borderId="0"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88" xfId="0" applyBorder="1" applyAlignment="1">
      <alignment horizontal="center" vertical="center"/>
    </xf>
    <xf numFmtId="177" fontId="7" fillId="0" borderId="91" xfId="0" applyNumberFormat="1" applyFont="1" applyBorder="1" applyAlignment="1">
      <alignment horizontal="center" vertical="center" wrapText="1"/>
    </xf>
    <xf numFmtId="177" fontId="7" fillId="0" borderId="63" xfId="0" applyNumberFormat="1" applyFont="1" applyBorder="1" applyAlignment="1">
      <alignment horizontal="center" vertical="center" wrapText="1"/>
    </xf>
    <xf numFmtId="20" fontId="0" fillId="0" borderId="88" xfId="0" applyNumberFormat="1" applyBorder="1" applyAlignment="1">
      <alignment horizontal="center" vertical="center"/>
    </xf>
    <xf numFmtId="20" fontId="0" fillId="0" borderId="60" xfId="0" applyNumberFormat="1" applyBorder="1" applyAlignment="1">
      <alignment horizontal="center" vertical="center"/>
    </xf>
    <xf numFmtId="0" fontId="10" fillId="2" borderId="4" xfId="0" applyFont="1" applyFill="1" applyBorder="1" applyAlignment="1">
      <alignment horizontal="center" vertical="center"/>
    </xf>
    <xf numFmtId="0" fontId="0" fillId="0" borderId="3" xfId="0" applyBorder="1">
      <alignment vertical="center"/>
    </xf>
    <xf numFmtId="20" fontId="0" fillId="0" borderId="4" xfId="0" applyNumberFormat="1" applyBorder="1">
      <alignment vertical="center"/>
    </xf>
    <xf numFmtId="56" fontId="0" fillId="0" borderId="76" xfId="0" applyNumberFormat="1" applyBorder="1" applyAlignment="1">
      <alignment horizontal="center" vertical="center"/>
    </xf>
    <xf numFmtId="56" fontId="0" fillId="0" borderId="60" xfId="0" applyNumberFormat="1" applyBorder="1" applyAlignment="1">
      <alignment horizontal="center" vertical="center"/>
    </xf>
    <xf numFmtId="0" fontId="0" fillId="0" borderId="4" xfId="0" applyBorder="1" applyAlignment="1">
      <alignment horizontal="right" vertical="center"/>
    </xf>
    <xf numFmtId="0" fontId="0" fillId="4" borderId="4" xfId="0" applyFill="1" applyBorder="1">
      <alignment vertical="center"/>
    </xf>
    <xf numFmtId="0" fontId="0" fillId="0" borderId="13" xfId="0" applyBorder="1" applyAlignment="1">
      <alignment horizontal="center" vertical="center"/>
    </xf>
    <xf numFmtId="0" fontId="0" fillId="0" borderId="17" xfId="0" applyBorder="1" applyAlignment="1">
      <alignment horizontal="center" vertical="center"/>
    </xf>
    <xf numFmtId="0" fontId="5" fillId="2" borderId="4" xfId="0" applyFont="1" applyFill="1" applyBorder="1">
      <alignment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77" fontId="7" fillId="0" borderId="91" xfId="0" applyNumberFormat="1" applyFont="1" applyBorder="1" applyAlignment="1">
      <alignment horizontal="center" vertical="center" wrapText="1"/>
    </xf>
    <xf numFmtId="177" fontId="7" fillId="0" borderId="63" xfId="0" applyNumberFormat="1" applyFont="1" applyBorder="1" applyAlignment="1">
      <alignment horizontal="center" vertical="center" wrapText="1"/>
    </xf>
    <xf numFmtId="0" fontId="0" fillId="0" borderId="19" xfId="0" applyBorder="1" applyAlignment="1">
      <alignment horizontal="center" vertical="center" wrapText="1"/>
    </xf>
    <xf numFmtId="0" fontId="0" fillId="0" borderId="37" xfId="0" applyBorder="1" applyAlignment="1">
      <alignment horizontal="center" vertical="center" wrapText="1"/>
    </xf>
    <xf numFmtId="0" fontId="0" fillId="0" borderId="16" xfId="0" applyBorder="1" applyAlignment="1">
      <alignment horizontal="center" vertical="center" wrapText="1"/>
    </xf>
    <xf numFmtId="0" fontId="9" fillId="0" borderId="9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178" fontId="7" fillId="0" borderId="76" xfId="0" applyNumberFormat="1" applyFont="1" applyBorder="1" applyAlignment="1">
      <alignment horizontal="center" vertical="center" wrapText="1"/>
    </xf>
    <xf numFmtId="178" fontId="7" fillId="0" borderId="34" xfId="0" applyNumberFormat="1" applyFont="1" applyBorder="1" applyAlignment="1">
      <alignment horizontal="center" vertical="center" wrapText="1"/>
    </xf>
    <xf numFmtId="178" fontId="7" fillId="0" borderId="23" xfId="0" applyNumberFormat="1" applyFont="1" applyBorder="1" applyAlignment="1">
      <alignment horizontal="center" vertical="center" wrapText="1"/>
    </xf>
    <xf numFmtId="178" fontId="6" fillId="0" borderId="60" xfId="0" applyNumberFormat="1" applyFont="1" applyBorder="1" applyAlignment="1">
      <alignment horizontal="center" vertical="center" wrapText="1"/>
    </xf>
    <xf numFmtId="178" fontId="6" fillId="0" borderId="35" xfId="0" applyNumberFormat="1" applyFont="1" applyBorder="1" applyAlignment="1">
      <alignment horizontal="center" vertical="center" wrapText="1"/>
    </xf>
    <xf numFmtId="178" fontId="6" fillId="0" borderId="24" xfId="0" applyNumberFormat="1" applyFont="1" applyBorder="1" applyAlignment="1">
      <alignment horizontal="center" vertical="center" wrapText="1"/>
    </xf>
    <xf numFmtId="178" fontId="6" fillId="0" borderId="61" xfId="0" applyNumberFormat="1" applyFont="1" applyBorder="1" applyAlignment="1">
      <alignment horizontal="center" vertical="center" wrapText="1"/>
    </xf>
    <xf numFmtId="178" fontId="6" fillId="0" borderId="93" xfId="0" applyNumberFormat="1" applyFont="1" applyBorder="1" applyAlignment="1">
      <alignment horizontal="center" vertical="center" wrapText="1"/>
    </xf>
    <xf numFmtId="178" fontId="6" fillId="0" borderId="26" xfId="0" applyNumberFormat="1" applyFont="1" applyBorder="1" applyAlignment="1">
      <alignment horizontal="center" vertical="center" wrapText="1"/>
    </xf>
    <xf numFmtId="0" fontId="0" fillId="0" borderId="34" xfId="0" applyBorder="1" applyAlignment="1">
      <alignment horizontal="right" vertical="center"/>
    </xf>
    <xf numFmtId="0" fontId="0" fillId="0" borderId="35" xfId="0" applyBorder="1" applyAlignment="1">
      <alignment horizontal="left" vertical="center"/>
    </xf>
    <xf numFmtId="177" fontId="0" fillId="0" borderId="10" xfId="0" applyNumberFormat="1" applyBorder="1" applyAlignment="1">
      <alignment horizontal="center" vertical="center"/>
    </xf>
    <xf numFmtId="177" fontId="0" fillId="0" borderId="35" xfId="0" applyNumberFormat="1" applyBorder="1" applyAlignment="1">
      <alignment horizontal="center" vertical="center"/>
    </xf>
    <xf numFmtId="177" fontId="7" fillId="0" borderId="37" xfId="0" applyNumberFormat="1" applyFont="1" applyBorder="1" applyAlignment="1">
      <alignment horizontal="center" vertical="center" wrapText="1"/>
    </xf>
    <xf numFmtId="0" fontId="0" fillId="0" borderId="10" xfId="0"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176" fontId="7" fillId="0" borderId="46" xfId="0" applyNumberFormat="1" applyFont="1" applyBorder="1" applyAlignment="1">
      <alignment horizontal="center" vertical="center" wrapText="1"/>
    </xf>
    <xf numFmtId="176" fontId="7" fillId="0" borderId="53" xfId="0" applyNumberFormat="1" applyFont="1" applyBorder="1" applyAlignment="1">
      <alignment horizontal="center" vertical="center" wrapText="1"/>
    </xf>
    <xf numFmtId="177" fontId="8" fillId="0" borderId="88" xfId="0" applyNumberFormat="1" applyFont="1" applyBorder="1" applyAlignment="1">
      <alignment horizontal="center" vertical="center" shrinkToFit="1"/>
    </xf>
    <xf numFmtId="177" fontId="8" fillId="0" borderId="25" xfId="0" applyNumberFormat="1" applyFont="1" applyBorder="1" applyAlignment="1">
      <alignment horizontal="center" vertical="center" shrinkToFit="1"/>
    </xf>
    <xf numFmtId="0" fontId="21" fillId="0" borderId="1" xfId="0" applyFont="1" applyBorder="1" applyAlignment="1">
      <alignment horizontal="center" vertical="center"/>
    </xf>
    <xf numFmtId="177" fontId="8" fillId="0" borderId="60" xfId="0" applyNumberFormat="1" applyFont="1" applyBorder="1" applyAlignment="1">
      <alignment horizontal="center" vertical="center" shrinkToFit="1"/>
    </xf>
    <xf numFmtId="177" fontId="8" fillId="0" borderId="24" xfId="0" applyNumberFormat="1" applyFont="1" applyBorder="1" applyAlignment="1">
      <alignment horizontal="center" vertical="center" shrinkToFit="1"/>
    </xf>
    <xf numFmtId="177" fontId="7" fillId="0" borderId="91" xfId="0" applyNumberFormat="1" applyFont="1" applyBorder="1" applyAlignment="1">
      <alignment horizontal="center" vertical="center" wrapText="1"/>
    </xf>
    <xf numFmtId="177" fontId="7" fillId="0" borderId="63" xfId="0" applyNumberFormat="1" applyFont="1" applyBorder="1" applyAlignment="1">
      <alignment horizontal="center" vertical="center" wrapText="1"/>
    </xf>
    <xf numFmtId="178" fontId="7" fillId="0" borderId="88" xfId="0" applyNumberFormat="1" applyFont="1" applyBorder="1" applyAlignment="1">
      <alignment horizontal="center" vertical="center" wrapText="1"/>
    </xf>
    <xf numFmtId="178" fontId="7" fillId="0" borderId="25" xfId="0" applyNumberFormat="1" applyFont="1" applyBorder="1" applyAlignment="1">
      <alignment horizontal="center" vertical="center" wrapText="1"/>
    </xf>
    <xf numFmtId="0" fontId="19" fillId="0" borderId="88" xfId="0" applyFont="1" applyBorder="1" applyAlignment="1">
      <alignment horizontal="center" vertical="center"/>
    </xf>
    <xf numFmtId="0" fontId="19" fillId="0" borderId="25" xfId="0" applyFont="1" applyBorder="1" applyAlignment="1">
      <alignment horizontal="center" vertical="center"/>
    </xf>
    <xf numFmtId="0" fontId="0" fillId="0" borderId="4" xfId="0" applyBorder="1" applyAlignment="1">
      <alignment horizontal="left" vertical="top" wrapText="1"/>
    </xf>
    <xf numFmtId="0" fontId="0" fillId="0" borderId="4" xfId="0" applyBorder="1" applyAlignment="1">
      <alignment horizontal="left" vertical="center"/>
    </xf>
    <xf numFmtId="0" fontId="0" fillId="0" borderId="6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0" fillId="0" borderId="57"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0" fillId="0" borderId="65" xfId="0" applyBorder="1" applyAlignment="1" applyProtection="1">
      <alignment horizontal="left" vertical="center"/>
      <protection hidden="1"/>
    </xf>
    <xf numFmtId="0" fontId="0" fillId="0" borderId="36" xfId="0" applyBorder="1" applyAlignment="1" applyProtection="1">
      <alignment horizontal="left" vertical="center" wrapText="1"/>
      <protection hidden="1"/>
    </xf>
    <xf numFmtId="0" fontId="0" fillId="0" borderId="37" xfId="0" applyBorder="1" applyAlignment="1" applyProtection="1">
      <alignment horizontal="left" vertical="center" wrapText="1"/>
      <protection hidden="1"/>
    </xf>
    <xf numFmtId="0" fontId="0" fillId="0" borderId="63" xfId="0" applyBorder="1" applyAlignment="1" applyProtection="1">
      <alignment horizontal="left" vertical="center" wrapText="1"/>
      <protection hidden="1"/>
    </xf>
    <xf numFmtId="0" fontId="0" fillId="0" borderId="32" xfId="0" applyBorder="1" applyAlignment="1" applyProtection="1">
      <alignment horizontal="center" vertical="center"/>
      <protection hidden="1"/>
    </xf>
    <xf numFmtId="0" fontId="0" fillId="0" borderId="59" xfId="0" applyBorder="1" applyAlignment="1" applyProtection="1">
      <alignment horizontal="center" vertical="center"/>
      <protection hidden="1"/>
    </xf>
    <xf numFmtId="0" fontId="18" fillId="3" borderId="46" xfId="0" applyFont="1" applyFill="1" applyBorder="1" applyAlignment="1" applyProtection="1">
      <alignment horizontal="center" vertical="center"/>
      <protection hidden="1"/>
    </xf>
    <xf numFmtId="0" fontId="18" fillId="3" borderId="56" xfId="0" applyFont="1" applyFill="1" applyBorder="1" applyAlignment="1" applyProtection="1">
      <alignment horizontal="center" vertical="center"/>
      <protection hidden="1"/>
    </xf>
    <xf numFmtId="0" fontId="18" fillId="3" borderId="74" xfId="0" applyFont="1" applyFill="1" applyBorder="1" applyAlignment="1" applyProtection="1">
      <alignment horizontal="center" vertical="center"/>
      <protection hidden="1"/>
    </xf>
    <xf numFmtId="0" fontId="13" fillId="0" borderId="76" xfId="0" applyFont="1" applyFill="1" applyBorder="1" applyAlignment="1" applyProtection="1">
      <alignment horizontal="center" vertical="center" textRotation="255"/>
      <protection hidden="1"/>
    </xf>
    <xf numFmtId="0" fontId="13" fillId="0" borderId="60" xfId="0" applyFont="1" applyFill="1" applyBorder="1" applyAlignment="1" applyProtection="1">
      <alignment horizontal="center" vertical="center" textRotation="255"/>
      <protection hidden="1"/>
    </xf>
    <xf numFmtId="0" fontId="13" fillId="0" borderId="34" xfId="0" applyFont="1" applyFill="1" applyBorder="1" applyAlignment="1" applyProtection="1">
      <alignment horizontal="center" vertical="center" textRotation="255"/>
      <protection hidden="1"/>
    </xf>
    <xf numFmtId="0" fontId="13" fillId="0" borderId="35" xfId="0" applyFont="1" applyFill="1" applyBorder="1" applyAlignment="1" applyProtection="1">
      <alignment horizontal="center" vertical="center" textRotation="255"/>
      <protection hidden="1"/>
    </xf>
    <xf numFmtId="0" fontId="13" fillId="0" borderId="23" xfId="0" applyFont="1" applyFill="1" applyBorder="1" applyAlignment="1" applyProtection="1">
      <alignment horizontal="center" vertical="center" textRotation="255"/>
      <protection hidden="1"/>
    </xf>
    <xf numFmtId="0" fontId="13" fillId="0" borderId="24" xfId="0" applyFont="1" applyFill="1" applyBorder="1" applyAlignment="1" applyProtection="1">
      <alignment horizontal="center" vertical="center" textRotation="255"/>
      <protection hidden="1"/>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13" fillId="0" borderId="56" xfId="0" applyFont="1" applyFill="1" applyBorder="1" applyAlignment="1" applyProtection="1">
      <alignment horizontal="center" vertical="center" textRotation="255" wrapText="1"/>
      <protection hidden="1"/>
    </xf>
    <xf numFmtId="0" fontId="13" fillId="0" borderId="19" xfId="0" applyFont="1" applyFill="1" applyBorder="1" applyAlignment="1" applyProtection="1">
      <alignment horizontal="center" vertical="center" textRotation="255" wrapText="1"/>
      <protection hidden="1"/>
    </xf>
    <xf numFmtId="0" fontId="13" fillId="0" borderId="40" xfId="0" applyFont="1" applyFill="1" applyBorder="1" applyAlignment="1" applyProtection="1">
      <alignment horizontal="center" vertical="center" textRotation="255" wrapText="1"/>
      <protection hidden="1"/>
    </xf>
    <xf numFmtId="0" fontId="13" fillId="0" borderId="43" xfId="0" applyFont="1" applyFill="1" applyBorder="1" applyAlignment="1" applyProtection="1">
      <alignment horizontal="center" vertical="center" textRotation="255" wrapText="1"/>
      <protection hidden="1"/>
    </xf>
    <xf numFmtId="0" fontId="13" fillId="0" borderId="46" xfId="0" applyFont="1" applyFill="1" applyBorder="1" applyAlignment="1" applyProtection="1">
      <alignment horizontal="center" vertical="center" textRotation="255"/>
      <protection hidden="1"/>
    </xf>
    <xf numFmtId="0" fontId="13" fillId="0" borderId="38" xfId="0" applyFont="1" applyFill="1" applyBorder="1" applyAlignment="1" applyProtection="1">
      <alignment horizontal="center" vertical="center" textRotation="255"/>
      <protection hidden="1"/>
    </xf>
    <xf numFmtId="0" fontId="13" fillId="0" borderId="70" xfId="0" applyFont="1" applyFill="1" applyBorder="1" applyAlignment="1" applyProtection="1">
      <alignment horizontal="center" vertical="center" wrapText="1"/>
      <protection hidden="1"/>
    </xf>
    <xf numFmtId="0" fontId="13" fillId="0" borderId="77" xfId="0" applyFont="1" applyFill="1" applyBorder="1" applyAlignment="1" applyProtection="1">
      <alignment horizontal="center" vertical="center" wrapText="1"/>
      <protection hidden="1"/>
    </xf>
    <xf numFmtId="0" fontId="13" fillId="0" borderId="73" xfId="0" applyFont="1" applyFill="1" applyBorder="1" applyAlignment="1" applyProtection="1">
      <alignment horizontal="center" vertical="center" wrapText="1"/>
      <protection hidden="1"/>
    </xf>
    <xf numFmtId="0" fontId="10" fillId="0" borderId="13"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17" xfId="0" applyFont="1" applyBorder="1" applyAlignment="1">
      <alignment horizontal="center" vertical="center" textRotation="255"/>
    </xf>
    <xf numFmtId="0" fontId="14" fillId="0" borderId="46" xfId="0" applyFont="1" applyFill="1" applyBorder="1" applyAlignment="1" applyProtection="1">
      <alignment horizontal="center" vertical="center" textRotation="255"/>
      <protection hidden="1"/>
    </xf>
    <xf numFmtId="0" fontId="14" fillId="0" borderId="38" xfId="0" applyFont="1" applyFill="1" applyBorder="1" applyAlignment="1" applyProtection="1">
      <alignment horizontal="center" vertical="center" textRotation="255"/>
      <protection hidden="1"/>
    </xf>
    <xf numFmtId="0" fontId="15" fillId="0" borderId="47" xfId="0" applyFont="1" applyFill="1" applyBorder="1" applyAlignment="1" applyProtection="1">
      <alignment horizontal="left" vertical="center" wrapText="1"/>
      <protection hidden="1"/>
    </xf>
    <xf numFmtId="0" fontId="15" fillId="0" borderId="48" xfId="0" applyFont="1" applyFill="1" applyBorder="1" applyAlignment="1" applyProtection="1">
      <alignment horizontal="left" vertical="center" wrapText="1"/>
      <protection hidden="1"/>
    </xf>
    <xf numFmtId="0" fontId="15" fillId="0" borderId="49" xfId="0" applyFont="1" applyFill="1" applyBorder="1" applyAlignment="1" applyProtection="1">
      <alignment horizontal="left" vertical="center" wrapText="1"/>
      <protection hidden="1"/>
    </xf>
    <xf numFmtId="0" fontId="13" fillId="0" borderId="58" xfId="0" applyFont="1" applyFill="1" applyBorder="1" applyAlignment="1" applyProtection="1">
      <alignment horizontal="center" vertical="center" textRotation="255" wrapText="1"/>
      <protection hidden="1"/>
    </xf>
    <xf numFmtId="0" fontId="13" fillId="0" borderId="53" xfId="0" applyFont="1" applyFill="1" applyBorder="1" applyAlignment="1" applyProtection="1">
      <alignment horizontal="center" vertical="center" textRotation="255"/>
      <protection hidden="1"/>
    </xf>
    <xf numFmtId="0" fontId="13" fillId="0" borderId="70" xfId="0" applyFont="1" applyFill="1" applyBorder="1" applyAlignment="1" applyProtection="1">
      <alignment horizontal="center" vertical="center" textRotation="255"/>
      <protection hidden="1"/>
    </xf>
    <xf numFmtId="0" fontId="13" fillId="0" borderId="77" xfId="0" applyFont="1" applyFill="1" applyBorder="1" applyAlignment="1" applyProtection="1">
      <alignment horizontal="center" vertical="center" textRotation="255"/>
      <protection hidden="1"/>
    </xf>
    <xf numFmtId="0" fontId="13" fillId="0" borderId="68" xfId="0" applyFont="1" applyFill="1" applyBorder="1" applyAlignment="1" applyProtection="1">
      <alignment horizontal="center" vertical="center" textRotation="255"/>
      <protection hidden="1"/>
    </xf>
    <xf numFmtId="0" fontId="13" fillId="0" borderId="73" xfId="0" applyFont="1" applyFill="1" applyBorder="1" applyAlignment="1" applyProtection="1">
      <alignment horizontal="center" vertical="center" textRotation="255"/>
      <protection hidden="1"/>
    </xf>
    <xf numFmtId="0" fontId="17" fillId="0" borderId="56" xfId="0" applyFont="1" applyFill="1" applyBorder="1" applyAlignment="1" applyProtection="1">
      <alignment horizontal="center" vertical="center" wrapText="1" shrinkToFit="1"/>
      <protection hidden="1"/>
    </xf>
    <xf numFmtId="0" fontId="17" fillId="0" borderId="40" xfId="0" applyFont="1" applyFill="1" applyBorder="1" applyAlignment="1" applyProtection="1">
      <alignment horizontal="center" vertical="center" wrapText="1" shrinkToFit="1"/>
      <protection hidden="1"/>
    </xf>
  </cellXfs>
  <cellStyles count="4">
    <cellStyle name="桁区切り 2" xfId="3"/>
    <cellStyle name="標準" xfId="0" builtinId="0"/>
    <cellStyle name="標準 2" xfId="1"/>
    <cellStyle name="標準 3" xfId="2"/>
  </cellStyles>
  <dxfs count="29">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FF99"/>
        </patternFill>
      </fill>
    </dxf>
    <dxf>
      <font>
        <b/>
        <i val="0"/>
      </font>
      <fill>
        <patternFill>
          <bgColor rgb="FFFF99CC"/>
        </patternFill>
      </fill>
    </dxf>
    <dxf>
      <font>
        <b/>
        <i val="0"/>
      </font>
      <fill>
        <patternFill>
          <bgColor rgb="FFFFFF99"/>
        </patternFill>
      </fill>
    </dxf>
    <dxf>
      <font>
        <b/>
        <i val="0"/>
      </font>
      <fill>
        <patternFill>
          <bgColor rgb="FFFFFF99"/>
        </patternFill>
      </fill>
    </dxf>
    <dxf>
      <font>
        <b/>
        <i val="0"/>
      </font>
      <fill>
        <patternFill>
          <bgColor rgb="FFFFFF99"/>
        </patternFill>
      </fill>
    </dxf>
    <dxf>
      <font>
        <b/>
        <i val="0"/>
      </font>
      <fill>
        <patternFill>
          <bgColor rgb="FFFFFF99"/>
        </patternFill>
      </fill>
    </dxf>
    <dxf>
      <font>
        <b/>
        <i val="0"/>
      </font>
      <fill>
        <patternFill>
          <bgColor rgb="FFFFFF99"/>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FF99"/>
        </patternFill>
      </fill>
    </dxf>
    <dxf>
      <font>
        <b/>
        <i val="0"/>
      </font>
      <fill>
        <patternFill>
          <bgColor rgb="FFFFFF99"/>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FF99"/>
        </patternFill>
      </fill>
    </dxf>
  </dxfs>
  <tableStyles count="0" defaultTableStyle="TableStyleMedium9" defaultPivotStyle="PivotStyleLight16"/>
  <colors>
    <mruColors>
      <color rgb="FF0000FF"/>
      <color rgb="FFFFFF99"/>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762000</xdr:colOff>
      <xdr:row>2</xdr:row>
      <xdr:rowOff>285791</xdr:rowOff>
    </xdr:from>
    <xdr:to>
      <xdr:col>10</xdr:col>
      <xdr:colOff>301625</xdr:colOff>
      <xdr:row>5</xdr:row>
      <xdr:rowOff>88897</xdr:rowOff>
    </xdr:to>
    <xdr:sp macro="" textlink="">
      <xdr:nvSpPr>
        <xdr:cNvPr id="5170" name="AutoShape 25"/>
        <xdr:cNvSpPr>
          <a:spLocks noChangeArrowheads="1"/>
        </xdr:cNvSpPr>
      </xdr:nvSpPr>
      <xdr:spPr bwMode="auto">
        <a:xfrm>
          <a:off x="3321844" y="940635"/>
          <a:ext cx="2373312" cy="767512"/>
        </a:xfrm>
        <a:prstGeom prst="wedgeRoundRectCallout">
          <a:avLst>
            <a:gd name="adj1" fmla="val -37010"/>
            <a:gd name="adj2" fmla="val 187368"/>
            <a:gd name="adj3" fmla="val 16667"/>
          </a:avLst>
        </a:prstGeom>
        <a:solidFill>
          <a:srgbClr val="FF0000"/>
        </a:solidFill>
        <a:ln w="9525">
          <a:solidFill>
            <a:srgbClr val="000000"/>
          </a:solidFill>
          <a:miter lim="800000"/>
          <a:headEnd/>
          <a:tailEnd/>
        </a:ln>
        <a:effectLst/>
        <a:extLst/>
      </xdr:spPr>
    </xdr:sp>
    <xdr:clientData/>
  </xdr:twoCellAnchor>
  <xdr:twoCellAnchor>
    <xdr:from>
      <xdr:col>4</xdr:col>
      <xdr:colOff>771525</xdr:colOff>
      <xdr:row>3</xdr:row>
      <xdr:rowOff>22225</xdr:rowOff>
    </xdr:from>
    <xdr:to>
      <xdr:col>10</xdr:col>
      <xdr:colOff>222251</xdr:colOff>
      <xdr:row>5</xdr:row>
      <xdr:rowOff>161925</xdr:rowOff>
    </xdr:to>
    <xdr:sp macro="" textlink="">
      <xdr:nvSpPr>
        <xdr:cNvPr id="5165" name="Text Box 7"/>
        <xdr:cNvSpPr txBox="1">
          <a:spLocks noChangeArrowheads="1"/>
        </xdr:cNvSpPr>
      </xdr:nvSpPr>
      <xdr:spPr bwMode="auto">
        <a:xfrm>
          <a:off x="3327400" y="1022350"/>
          <a:ext cx="2276476" cy="75882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txBody>
        <a:bodyPr vertOverflow="clip" wrap="square" lIns="91440" tIns="45720" rIns="91440" bIns="45720" anchor="t" upright="1"/>
        <a:lstStyle/>
        <a:p>
          <a:pPr algn="l" rtl="0">
            <a:lnSpc>
              <a:spcPts val="1400"/>
            </a:lnSpc>
            <a:defRPr sz="1000"/>
          </a:pPr>
          <a:r>
            <a:rPr lang="ja-JP" altLang="en-US" sz="1200" b="0" i="0" u="none" strike="noStrike" baseline="0">
              <a:solidFill>
                <a:srgbClr val="FFFFFF"/>
              </a:solidFill>
              <a:latin typeface="ＭＳ Ｐゴシック"/>
              <a:ea typeface="ＭＳ Ｐゴシック"/>
            </a:rPr>
            <a:t>農業者と農業者以外の人数を記入すれば、総参加人数は自動で入力されます。</a:t>
          </a:r>
        </a:p>
      </xdr:txBody>
    </xdr:sp>
    <xdr:clientData/>
  </xdr:twoCellAnchor>
  <xdr:twoCellAnchor>
    <xdr:from>
      <xdr:col>4</xdr:col>
      <xdr:colOff>825500</xdr:colOff>
      <xdr:row>9</xdr:row>
      <xdr:rowOff>47624</xdr:rowOff>
    </xdr:from>
    <xdr:to>
      <xdr:col>7</xdr:col>
      <xdr:colOff>11906</xdr:colOff>
      <xdr:row>18</xdr:row>
      <xdr:rowOff>888999</xdr:rowOff>
    </xdr:to>
    <xdr:sp macro="" textlink="">
      <xdr:nvSpPr>
        <xdr:cNvPr id="5163" name="角丸四角形 5"/>
        <xdr:cNvSpPr>
          <a:spLocks noChangeArrowheads="1"/>
        </xdr:cNvSpPr>
      </xdr:nvSpPr>
      <xdr:spPr bwMode="auto">
        <a:xfrm>
          <a:off x="3381375" y="2524124"/>
          <a:ext cx="805656" cy="9128125"/>
        </a:xfrm>
        <a:prstGeom prst="roundRect">
          <a:avLst>
            <a:gd name="adj" fmla="val 16667"/>
          </a:avLst>
        </a:prstGeom>
        <a:noFill/>
        <a:ln w="57150">
          <a:solidFill>
            <a:srgbClr val="FF0000"/>
          </a:solidFill>
          <a:prstDash val="sys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1037166</xdr:colOff>
      <xdr:row>18</xdr:row>
      <xdr:rowOff>83343</xdr:rowOff>
    </xdr:from>
    <xdr:to>
      <xdr:col>25</xdr:col>
      <xdr:colOff>11907</xdr:colOff>
      <xdr:row>18</xdr:row>
      <xdr:rowOff>869157</xdr:rowOff>
    </xdr:to>
    <xdr:sp macro="" textlink="">
      <xdr:nvSpPr>
        <xdr:cNvPr id="5162" name="角丸四角形吹き出し 7"/>
        <xdr:cNvSpPr>
          <a:spLocks noChangeArrowheads="1"/>
        </xdr:cNvSpPr>
      </xdr:nvSpPr>
      <xdr:spPr bwMode="auto">
        <a:xfrm>
          <a:off x="16266583" y="10761926"/>
          <a:ext cx="1895741" cy="785814"/>
        </a:xfrm>
        <a:prstGeom prst="wedgeRoundRectCallout">
          <a:avLst>
            <a:gd name="adj1" fmla="val -64804"/>
            <a:gd name="adj2" fmla="val 6966"/>
            <a:gd name="adj3" fmla="val 16667"/>
          </a:avLst>
        </a:prstGeom>
        <a:solidFill>
          <a:srgbClr val="0000FF"/>
        </a:solidFill>
        <a:ln w="12700">
          <a:solidFill>
            <a:srgbClr val="41719C"/>
          </a:solidFill>
          <a:miter lim="800000"/>
          <a:headEnd/>
          <a:tailEnd/>
        </a:ln>
      </xdr:spPr>
    </xdr:sp>
    <xdr:clientData/>
  </xdr:twoCellAnchor>
  <xdr:twoCellAnchor>
    <xdr:from>
      <xdr:col>23</xdr:col>
      <xdr:colOff>1068916</xdr:colOff>
      <xdr:row>18</xdr:row>
      <xdr:rowOff>103188</xdr:rowOff>
    </xdr:from>
    <xdr:to>
      <xdr:col>25</xdr:col>
      <xdr:colOff>40481</xdr:colOff>
      <xdr:row>19</xdr:row>
      <xdr:rowOff>0</xdr:rowOff>
    </xdr:to>
    <xdr:sp macro="" textlink="">
      <xdr:nvSpPr>
        <xdr:cNvPr id="5161" name="Text Box 9"/>
        <xdr:cNvSpPr txBox="1">
          <a:spLocks noChangeArrowheads="1"/>
        </xdr:cNvSpPr>
      </xdr:nvSpPr>
      <xdr:spPr bwMode="auto">
        <a:xfrm>
          <a:off x="16298333" y="10781771"/>
          <a:ext cx="1892565" cy="806979"/>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txBody>
        <a:bodyPr vertOverflow="clip" wrap="square" lIns="91440" tIns="45720" rIns="91440" bIns="45720" anchor="t" upright="1"/>
        <a:lstStyle/>
        <a:p>
          <a:pPr algn="l" rtl="0">
            <a:lnSpc>
              <a:spcPts val="1600"/>
            </a:lnSpc>
            <a:defRPr sz="1000"/>
          </a:pPr>
          <a:r>
            <a:rPr lang="ja-JP" altLang="en-US" sz="1400" b="0" i="0" u="none" strike="noStrike" baseline="0">
              <a:solidFill>
                <a:srgbClr val="FFFFFF"/>
              </a:solidFill>
              <a:latin typeface="ＭＳ ゴシック"/>
              <a:ea typeface="ＭＳ ゴシック"/>
            </a:rPr>
            <a:t>総会を開催したことも活動記録に記載してください。</a:t>
          </a:r>
        </a:p>
      </xdr:txBody>
    </xdr:sp>
    <xdr:clientData/>
  </xdr:twoCellAnchor>
  <xdr:twoCellAnchor>
    <xdr:from>
      <xdr:col>4</xdr:col>
      <xdr:colOff>226218</xdr:colOff>
      <xdr:row>10</xdr:row>
      <xdr:rowOff>404811</xdr:rowOff>
    </xdr:from>
    <xdr:to>
      <xdr:col>10</xdr:col>
      <xdr:colOff>130969</xdr:colOff>
      <xdr:row>11</xdr:row>
      <xdr:rowOff>539749</xdr:rowOff>
    </xdr:to>
    <xdr:sp macro="" textlink="">
      <xdr:nvSpPr>
        <xdr:cNvPr id="67" name="AutoShape 25"/>
        <xdr:cNvSpPr>
          <a:spLocks noChangeArrowheads="1"/>
        </xdr:cNvSpPr>
      </xdr:nvSpPr>
      <xdr:spPr bwMode="auto">
        <a:xfrm>
          <a:off x="2797968" y="3802061"/>
          <a:ext cx="2741084" cy="1045105"/>
        </a:xfrm>
        <a:prstGeom prst="wedgeRoundRectCallout">
          <a:avLst>
            <a:gd name="adj1" fmla="val -37585"/>
            <a:gd name="adj2" fmla="val 114101"/>
            <a:gd name="adj3" fmla="val 16667"/>
          </a:avLst>
        </a:prstGeom>
        <a:solidFill>
          <a:srgbClr val="0000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E7E6E6"/>
                </a:outerShdw>
              </a:effectLst>
            </a14:hiddenEffects>
          </a:ext>
        </a:extLst>
      </xdr:spPr>
    </xdr:sp>
    <xdr:clientData/>
  </xdr:twoCellAnchor>
  <xdr:twoCellAnchor>
    <xdr:from>
      <xdr:col>4</xdr:col>
      <xdr:colOff>250031</xdr:colOff>
      <xdr:row>10</xdr:row>
      <xdr:rowOff>428625</xdr:rowOff>
    </xdr:from>
    <xdr:to>
      <xdr:col>10</xdr:col>
      <xdr:colOff>107156</xdr:colOff>
      <xdr:row>11</xdr:row>
      <xdr:rowOff>508000</xdr:rowOff>
    </xdr:to>
    <xdr:sp macro="" textlink="">
      <xdr:nvSpPr>
        <xdr:cNvPr id="69" name="Text Box 7"/>
        <xdr:cNvSpPr txBox="1">
          <a:spLocks noChangeArrowheads="1"/>
        </xdr:cNvSpPr>
      </xdr:nvSpPr>
      <xdr:spPr bwMode="auto">
        <a:xfrm>
          <a:off x="2821781" y="3825875"/>
          <a:ext cx="2693458" cy="98954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txBody>
        <a:bodyPr vertOverflow="clip" wrap="square" lIns="91440" tIns="45720" rIns="91440" bIns="45720" anchor="t" upright="1"/>
        <a:lstStyle/>
        <a:p>
          <a:pPr algn="l" rtl="0">
            <a:lnSpc>
              <a:spcPts val="1400"/>
            </a:lnSpc>
            <a:defRPr sz="1000"/>
          </a:pPr>
          <a:r>
            <a:rPr lang="en-US" altLang="ja-JP" sz="1200" b="0" i="0" u="none" strike="noStrike" baseline="0">
              <a:solidFill>
                <a:srgbClr val="FFFFFF"/>
              </a:solidFill>
              <a:latin typeface="ＭＳ Ｐゴシック"/>
              <a:ea typeface="ＭＳ Ｐゴシック"/>
            </a:rPr>
            <a:t>9:00</a:t>
          </a:r>
          <a:r>
            <a:rPr lang="ja-JP" altLang="en-US" sz="1200" b="0" i="0" u="none" strike="noStrike" baseline="0">
              <a:solidFill>
                <a:srgbClr val="FFFFFF"/>
              </a:solidFill>
              <a:latin typeface="ＭＳ Ｐゴシック"/>
              <a:ea typeface="ＭＳ Ｐゴシック"/>
            </a:rPr>
            <a:t>～</a:t>
          </a:r>
          <a:r>
            <a:rPr lang="en-US" altLang="ja-JP" sz="1200" b="0" i="0" u="none" strike="noStrike" baseline="0">
              <a:solidFill>
                <a:srgbClr val="FFFFFF"/>
              </a:solidFill>
              <a:latin typeface="ＭＳ Ｐゴシック"/>
              <a:ea typeface="ＭＳ Ｐゴシック"/>
            </a:rPr>
            <a:t>16:00</a:t>
          </a:r>
          <a:r>
            <a:rPr lang="ja-JP" altLang="en-US" sz="1200" b="0" i="0" u="none" strike="noStrike" baseline="0">
              <a:solidFill>
                <a:srgbClr val="FFFFFF"/>
              </a:solidFill>
              <a:latin typeface="ＭＳ Ｐゴシック"/>
              <a:ea typeface="ＭＳ Ｐゴシック"/>
            </a:rPr>
            <a:t>までの出役の場合、通常なら</a:t>
          </a:r>
          <a:r>
            <a:rPr lang="en-US" altLang="ja-JP" sz="1200" b="0" i="0" u="none" strike="noStrike" baseline="0">
              <a:solidFill>
                <a:srgbClr val="FFFFFF"/>
              </a:solidFill>
              <a:latin typeface="ＭＳ Ｐゴシック"/>
              <a:ea typeface="ＭＳ Ｐゴシック"/>
            </a:rPr>
            <a:t>7</a:t>
          </a:r>
          <a:r>
            <a:rPr lang="ja-JP" altLang="en-US" sz="1200" b="0" i="0" u="none" strike="noStrike" baseline="0">
              <a:solidFill>
                <a:srgbClr val="FFFFFF"/>
              </a:solidFill>
              <a:latin typeface="ＭＳ Ｐゴシック"/>
              <a:ea typeface="ＭＳ Ｐゴシック"/>
            </a:rPr>
            <a:t>時</a:t>
          </a:r>
          <a:r>
            <a:rPr lang="en-US" altLang="ja-JP" sz="1200" b="0" i="0" u="none" strike="noStrike" baseline="0">
              <a:solidFill>
                <a:srgbClr val="FFFFFF"/>
              </a:solidFill>
              <a:latin typeface="ＭＳ Ｐゴシック"/>
              <a:ea typeface="ＭＳ Ｐゴシック"/>
            </a:rPr>
            <a:t>00</a:t>
          </a:r>
          <a:r>
            <a:rPr lang="ja-JP" altLang="en-US" sz="1200" b="0" i="0" u="none" strike="noStrike" baseline="0">
              <a:solidFill>
                <a:srgbClr val="FFFFFF"/>
              </a:solidFill>
              <a:latin typeface="ＭＳ Ｐゴシック"/>
              <a:ea typeface="ＭＳ Ｐゴシック"/>
            </a:rPr>
            <a:t>分と表示されますが、昼食時の</a:t>
          </a:r>
          <a:r>
            <a:rPr lang="en-US" altLang="ja-JP" sz="1200" b="0" i="0" u="none" strike="noStrike" baseline="0">
              <a:solidFill>
                <a:srgbClr val="FFFFFF"/>
              </a:solidFill>
              <a:latin typeface="ＭＳ Ｐゴシック"/>
              <a:ea typeface="ＭＳ Ｐゴシック"/>
            </a:rPr>
            <a:t>1</a:t>
          </a:r>
          <a:r>
            <a:rPr lang="ja-JP" altLang="en-US" sz="1200" b="0" i="0" u="none" strike="noStrike" baseline="0">
              <a:solidFill>
                <a:srgbClr val="FFFFFF"/>
              </a:solidFill>
              <a:latin typeface="ＭＳ Ｐゴシック"/>
              <a:ea typeface="ＭＳ Ｐゴシック"/>
            </a:rPr>
            <a:t>時間を除外して、</a:t>
          </a:r>
          <a:r>
            <a:rPr lang="en-US" altLang="ja-JP" sz="1200" b="0" i="0" u="none" strike="noStrike" baseline="0">
              <a:solidFill>
                <a:srgbClr val="FFFFFF"/>
              </a:solidFill>
              <a:latin typeface="ＭＳ Ｐゴシック"/>
              <a:ea typeface="ＭＳ Ｐゴシック"/>
            </a:rPr>
            <a:t>6</a:t>
          </a:r>
          <a:r>
            <a:rPr lang="ja-JP" altLang="en-US" sz="1200" b="0" i="0" u="none" strike="noStrike" baseline="0">
              <a:solidFill>
                <a:srgbClr val="FFFFFF"/>
              </a:solidFill>
              <a:latin typeface="ＭＳ Ｐゴシック"/>
              <a:ea typeface="ＭＳ Ｐゴシック"/>
            </a:rPr>
            <a:t>時間</a:t>
          </a:r>
          <a:r>
            <a:rPr lang="en-US" altLang="ja-JP" sz="1200" b="0" i="0" u="none" strike="noStrike" baseline="0">
              <a:solidFill>
                <a:srgbClr val="FFFFFF"/>
              </a:solidFill>
              <a:latin typeface="ＭＳ Ｐゴシック"/>
              <a:ea typeface="ＭＳ Ｐゴシック"/>
            </a:rPr>
            <a:t>00</a:t>
          </a:r>
          <a:r>
            <a:rPr lang="ja-JP" altLang="en-US" sz="1200" b="0" i="0" u="none" strike="noStrike" baseline="0">
              <a:solidFill>
                <a:srgbClr val="FFFFFF"/>
              </a:solidFill>
              <a:latin typeface="ＭＳ Ｐゴシック"/>
              <a:ea typeface="ＭＳ Ｐゴシック"/>
            </a:rPr>
            <a:t>分と直して入力してください。</a:t>
          </a:r>
        </a:p>
      </xdr:txBody>
    </xdr:sp>
    <xdr:clientData/>
  </xdr:twoCellAnchor>
  <xdr:twoCellAnchor>
    <xdr:from>
      <xdr:col>1</xdr:col>
      <xdr:colOff>488154</xdr:colOff>
      <xdr:row>13</xdr:row>
      <xdr:rowOff>42333</xdr:rowOff>
    </xdr:from>
    <xdr:to>
      <xdr:col>9</xdr:col>
      <xdr:colOff>23813</xdr:colOff>
      <xdr:row>13</xdr:row>
      <xdr:rowOff>645583</xdr:rowOff>
    </xdr:to>
    <xdr:sp macro="" textlink="">
      <xdr:nvSpPr>
        <xdr:cNvPr id="70" name="AutoShape 25"/>
        <xdr:cNvSpPr>
          <a:spLocks noChangeArrowheads="1"/>
        </xdr:cNvSpPr>
      </xdr:nvSpPr>
      <xdr:spPr bwMode="auto">
        <a:xfrm>
          <a:off x="1324237" y="6170083"/>
          <a:ext cx="3673743" cy="603250"/>
        </a:xfrm>
        <a:prstGeom prst="wedgeRoundRectCallout">
          <a:avLst>
            <a:gd name="adj1" fmla="val -35668"/>
            <a:gd name="adj2" fmla="val 76598"/>
            <a:gd name="adj3" fmla="val 16667"/>
          </a:avLst>
        </a:prstGeom>
        <a:solidFill>
          <a:srgbClr val="0000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E7E6E6"/>
                </a:outerShdw>
              </a:effectLst>
            </a14:hiddenEffects>
          </a:ext>
        </a:extLst>
      </xdr:spPr>
    </xdr:sp>
    <xdr:clientData/>
  </xdr:twoCellAnchor>
  <xdr:twoCellAnchor>
    <xdr:from>
      <xdr:col>1</xdr:col>
      <xdr:colOff>511967</xdr:colOff>
      <xdr:row>13</xdr:row>
      <xdr:rowOff>42333</xdr:rowOff>
    </xdr:from>
    <xdr:to>
      <xdr:col>9</xdr:col>
      <xdr:colOff>11906</xdr:colOff>
      <xdr:row>13</xdr:row>
      <xdr:rowOff>613832</xdr:rowOff>
    </xdr:to>
    <xdr:sp macro="" textlink="">
      <xdr:nvSpPr>
        <xdr:cNvPr id="71" name="Text Box 7"/>
        <xdr:cNvSpPr txBox="1">
          <a:spLocks noChangeArrowheads="1"/>
        </xdr:cNvSpPr>
      </xdr:nvSpPr>
      <xdr:spPr bwMode="auto">
        <a:xfrm>
          <a:off x="1348050" y="6170083"/>
          <a:ext cx="3638023" cy="571499"/>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txBody>
        <a:bodyPr vertOverflow="clip" wrap="square" lIns="91440" tIns="45720" rIns="91440" bIns="45720" anchor="t" upright="1"/>
        <a:lstStyle/>
        <a:p>
          <a:pPr algn="l" rtl="0">
            <a:lnSpc>
              <a:spcPts val="1400"/>
            </a:lnSpc>
            <a:defRPr sz="1000"/>
          </a:pPr>
          <a:r>
            <a:rPr lang="ja-JP" altLang="en-US" sz="1200" b="0" i="0" u="none" strike="noStrike" baseline="0">
              <a:solidFill>
                <a:srgbClr val="FFFFFF"/>
              </a:solidFill>
              <a:latin typeface="ＭＳ Ｐゴシック"/>
              <a:ea typeface="ＭＳ Ｐゴシック"/>
            </a:rPr>
            <a:t>同日の同時刻に複数の内容の活動を実施した場合は、セルを結合させても構いません。</a:t>
          </a:r>
        </a:p>
      </xdr:txBody>
    </xdr:sp>
    <xdr:clientData/>
  </xdr:twoCellAnchor>
  <xdr:oneCellAnchor>
    <xdr:from>
      <xdr:col>21</xdr:col>
      <xdr:colOff>238125</xdr:colOff>
      <xdr:row>9</xdr:row>
      <xdr:rowOff>0</xdr:rowOff>
    </xdr:from>
    <xdr:ext cx="389850" cy="359073"/>
    <xdr:sp macro="" textlink="">
      <xdr:nvSpPr>
        <xdr:cNvPr id="14" name="テキスト ボックス 13"/>
        <xdr:cNvSpPr txBox="1"/>
      </xdr:nvSpPr>
      <xdr:spPr>
        <a:xfrm>
          <a:off x="12799219" y="2488406"/>
          <a:ext cx="389850" cy="359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chemeClr val="bg1"/>
              </a:solidFill>
            </a:rPr>
            <a:t>①</a:t>
          </a:r>
        </a:p>
      </xdr:txBody>
    </xdr:sp>
    <xdr:clientData/>
  </xdr:oneCellAnchor>
  <xdr:oneCellAnchor>
    <xdr:from>
      <xdr:col>22</xdr:col>
      <xdr:colOff>452438</xdr:colOff>
      <xdr:row>8</xdr:row>
      <xdr:rowOff>214312</xdr:rowOff>
    </xdr:from>
    <xdr:ext cx="389850" cy="359073"/>
    <xdr:sp macro="" textlink="">
      <xdr:nvSpPr>
        <xdr:cNvPr id="73" name="テキスト ボックス 72"/>
        <xdr:cNvSpPr txBox="1"/>
      </xdr:nvSpPr>
      <xdr:spPr>
        <a:xfrm>
          <a:off x="13870782" y="2476500"/>
          <a:ext cx="389850" cy="359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chemeClr val="bg1"/>
              </a:solidFill>
            </a:rPr>
            <a:t>②</a:t>
          </a:r>
        </a:p>
      </xdr:txBody>
    </xdr:sp>
    <xdr:clientData/>
  </xdr:oneCellAnchor>
  <xdr:oneCellAnchor>
    <xdr:from>
      <xdr:col>23</xdr:col>
      <xdr:colOff>571501</xdr:colOff>
      <xdr:row>9</xdr:row>
      <xdr:rowOff>11907</xdr:rowOff>
    </xdr:from>
    <xdr:ext cx="389850" cy="359073"/>
    <xdr:sp macro="" textlink="">
      <xdr:nvSpPr>
        <xdr:cNvPr id="74" name="テキスト ボックス 73"/>
        <xdr:cNvSpPr txBox="1"/>
      </xdr:nvSpPr>
      <xdr:spPr>
        <a:xfrm>
          <a:off x="15728157" y="2500313"/>
          <a:ext cx="389850" cy="359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chemeClr val="bg1"/>
              </a:solidFill>
            </a:rPr>
            <a:t>③</a:t>
          </a:r>
        </a:p>
      </xdr:txBody>
    </xdr:sp>
    <xdr:clientData/>
  </xdr:oneCellAnchor>
  <xdr:twoCellAnchor>
    <xdr:from>
      <xdr:col>2</xdr:col>
      <xdr:colOff>119061</xdr:colOff>
      <xdr:row>16</xdr:row>
      <xdr:rowOff>370417</xdr:rowOff>
    </xdr:from>
    <xdr:to>
      <xdr:col>7</xdr:col>
      <xdr:colOff>42332</xdr:colOff>
      <xdr:row>17</xdr:row>
      <xdr:rowOff>95252</xdr:rowOff>
    </xdr:to>
    <xdr:sp macro="" textlink="">
      <xdr:nvSpPr>
        <xdr:cNvPr id="75" name="AutoShape 25"/>
        <xdr:cNvSpPr>
          <a:spLocks noChangeArrowheads="1"/>
        </xdr:cNvSpPr>
      </xdr:nvSpPr>
      <xdr:spPr bwMode="auto">
        <a:xfrm>
          <a:off x="1706561" y="9228667"/>
          <a:ext cx="2526771" cy="635002"/>
        </a:xfrm>
        <a:prstGeom prst="wedgeRoundRectCallout">
          <a:avLst>
            <a:gd name="adj1" fmla="val 6555"/>
            <a:gd name="adj2" fmla="val -159366"/>
            <a:gd name="adj3" fmla="val 16667"/>
          </a:avLst>
        </a:prstGeom>
        <a:solidFill>
          <a:srgbClr val="0000FF"/>
        </a:solidFill>
        <a:ln w="9525">
          <a:solidFill>
            <a:srgbClr val="000000"/>
          </a:solidFill>
          <a:miter lim="800000"/>
          <a:headEnd/>
          <a:tailEnd/>
        </a:ln>
        <a:effectLst/>
      </xdr:spPr>
    </xdr:sp>
    <xdr:clientData/>
  </xdr:twoCellAnchor>
  <xdr:twoCellAnchor>
    <xdr:from>
      <xdr:col>2</xdr:col>
      <xdr:colOff>119063</xdr:colOff>
      <xdr:row>16</xdr:row>
      <xdr:rowOff>412750</xdr:rowOff>
    </xdr:from>
    <xdr:to>
      <xdr:col>7</xdr:col>
      <xdr:colOff>52917</xdr:colOff>
      <xdr:row>17</xdr:row>
      <xdr:rowOff>83344</xdr:rowOff>
    </xdr:to>
    <xdr:sp macro="" textlink="">
      <xdr:nvSpPr>
        <xdr:cNvPr id="76" name="Text Box 7"/>
        <xdr:cNvSpPr txBox="1">
          <a:spLocks noChangeArrowheads="1"/>
        </xdr:cNvSpPr>
      </xdr:nvSpPr>
      <xdr:spPr bwMode="auto">
        <a:xfrm>
          <a:off x="1706563" y="9271000"/>
          <a:ext cx="2537354" cy="58076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txBody>
        <a:bodyPr vertOverflow="clip" wrap="square" lIns="91440" tIns="45720" rIns="91440" bIns="45720" anchor="t" upright="1"/>
        <a:lstStyle/>
        <a:p>
          <a:pPr algn="l" rtl="0">
            <a:lnSpc>
              <a:spcPts val="1400"/>
            </a:lnSpc>
            <a:defRPr sz="1000"/>
          </a:pPr>
          <a:r>
            <a:rPr lang="ja-JP" altLang="en-US" sz="1200" b="0" i="0" u="none" strike="noStrike" baseline="0">
              <a:solidFill>
                <a:srgbClr val="FFFFFF"/>
              </a:solidFill>
              <a:latin typeface="ＭＳ Ｐゴシック"/>
              <a:ea typeface="ＭＳ Ｐゴシック"/>
            </a:rPr>
            <a:t>出役した時間と人数は、日当整理帳と完全に整合してください。</a:t>
          </a:r>
        </a:p>
      </xdr:txBody>
    </xdr:sp>
    <xdr:clientData/>
  </xdr:twoCellAnchor>
  <xdr:twoCellAnchor>
    <xdr:from>
      <xdr:col>21</xdr:col>
      <xdr:colOff>11905</xdr:colOff>
      <xdr:row>9</xdr:row>
      <xdr:rowOff>804334</xdr:rowOff>
    </xdr:from>
    <xdr:to>
      <xdr:col>24</xdr:col>
      <xdr:colOff>232832</xdr:colOff>
      <xdr:row>11</xdr:row>
      <xdr:rowOff>142875</xdr:rowOff>
    </xdr:to>
    <xdr:sp macro="" textlink="">
      <xdr:nvSpPr>
        <xdr:cNvPr id="78" name="AutoShape 25"/>
        <xdr:cNvSpPr>
          <a:spLocks noChangeArrowheads="1"/>
        </xdr:cNvSpPr>
      </xdr:nvSpPr>
      <xdr:spPr bwMode="auto">
        <a:xfrm>
          <a:off x="12600780" y="3280834"/>
          <a:ext cx="4570677" cy="1180041"/>
        </a:xfrm>
        <a:prstGeom prst="wedgeRoundRectCallout">
          <a:avLst>
            <a:gd name="adj1" fmla="val -35736"/>
            <a:gd name="adj2" fmla="val -94809"/>
            <a:gd name="adj3" fmla="val 16667"/>
          </a:avLst>
        </a:prstGeom>
        <a:solidFill>
          <a:srgbClr val="FF0000"/>
        </a:solidFill>
        <a:ln w="9525">
          <a:solidFill>
            <a:srgbClr val="000000"/>
          </a:solidFill>
          <a:miter lim="800000"/>
          <a:headEnd/>
          <a:tailEnd/>
        </a:ln>
        <a:effectLst/>
      </xdr:spPr>
    </xdr:sp>
    <xdr:clientData/>
  </xdr:twoCellAnchor>
  <xdr:twoCellAnchor>
    <xdr:from>
      <xdr:col>21</xdr:col>
      <xdr:colOff>11906</xdr:colOff>
      <xdr:row>9</xdr:row>
      <xdr:rowOff>873124</xdr:rowOff>
    </xdr:from>
    <xdr:to>
      <xdr:col>24</xdr:col>
      <xdr:colOff>222250</xdr:colOff>
      <xdr:row>11</xdr:row>
      <xdr:rowOff>127000</xdr:rowOff>
    </xdr:to>
    <xdr:sp macro="" textlink="">
      <xdr:nvSpPr>
        <xdr:cNvPr id="79" name="Text Box 7"/>
        <xdr:cNvSpPr txBox="1">
          <a:spLocks noChangeArrowheads="1"/>
        </xdr:cNvSpPr>
      </xdr:nvSpPr>
      <xdr:spPr bwMode="auto">
        <a:xfrm>
          <a:off x="12600781" y="3349624"/>
          <a:ext cx="4560094" cy="1095376"/>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txBody>
        <a:bodyPr vertOverflow="clip" wrap="square" lIns="91440" tIns="45720" rIns="91440" bIns="45720" anchor="t" upright="1"/>
        <a:lstStyle/>
        <a:p>
          <a:pPr algn="l" rtl="0">
            <a:lnSpc>
              <a:spcPts val="1400"/>
            </a:lnSpc>
            <a:defRPr sz="1000"/>
          </a:pPr>
          <a:r>
            <a:rPr lang="ja-JP" altLang="en-US" sz="1200" b="0" i="0" u="none" strike="noStrike" baseline="0">
              <a:solidFill>
                <a:srgbClr val="FFFFFF"/>
              </a:solidFill>
              <a:latin typeface="ＭＳ Ｐゴシック"/>
              <a:ea typeface="ＭＳ Ｐゴシック"/>
            </a:rPr>
            <a:t>　①②③のセルに限り、記入したいセルをクリックすると、右下に</a:t>
          </a:r>
          <a:r>
            <a:rPr lang="en-US" altLang="ja-JP" sz="1200" b="0" i="0" u="none" strike="noStrike" baseline="0">
              <a:solidFill>
                <a:srgbClr val="FFFFFF"/>
              </a:solidFill>
              <a:latin typeface="ＭＳ Ｐゴシック"/>
              <a:ea typeface="ＭＳ Ｐゴシック"/>
            </a:rPr>
            <a:t>『</a:t>
          </a:r>
          <a:r>
            <a:rPr lang="ja-JP" altLang="en-US" sz="1200" b="0" i="0" u="none" strike="noStrike" baseline="0">
              <a:solidFill>
                <a:srgbClr val="FFFFFF"/>
              </a:solidFill>
              <a:latin typeface="ＭＳ Ｐゴシック"/>
              <a:ea typeface="ＭＳ Ｐゴシック"/>
            </a:rPr>
            <a:t>▼</a:t>
          </a:r>
          <a:r>
            <a:rPr lang="en-US" altLang="ja-JP" sz="1200" b="0" i="0" u="none" strike="noStrike" baseline="0">
              <a:solidFill>
                <a:srgbClr val="FFFFFF"/>
              </a:solidFill>
              <a:latin typeface="ＭＳ Ｐゴシック"/>
              <a:ea typeface="ＭＳ Ｐゴシック"/>
            </a:rPr>
            <a:t>』</a:t>
          </a:r>
          <a:r>
            <a:rPr lang="ja-JP" altLang="en-US" sz="1200" b="0" i="0" u="none" strike="noStrike" baseline="0">
              <a:solidFill>
                <a:srgbClr val="FFFFFF"/>
              </a:solidFill>
              <a:latin typeface="ＭＳ Ｐゴシック"/>
              <a:ea typeface="ＭＳ Ｐゴシック"/>
            </a:rPr>
            <a:t>が現れます。その</a:t>
          </a:r>
          <a:r>
            <a:rPr lang="en-US" altLang="ja-JP" sz="1200" b="0" i="0" u="none" strike="noStrike" baseline="0">
              <a:solidFill>
                <a:srgbClr val="FFFFFF"/>
              </a:solidFill>
              <a:latin typeface="ＭＳ Ｐゴシック"/>
              <a:ea typeface="ＭＳ Ｐゴシック"/>
            </a:rPr>
            <a:t>『</a:t>
          </a:r>
          <a:r>
            <a:rPr lang="ja-JP" altLang="en-US" sz="1200" b="0" i="0" u="none" strike="noStrike" baseline="0">
              <a:solidFill>
                <a:srgbClr val="FFFFFF"/>
              </a:solidFill>
              <a:latin typeface="ＭＳ Ｐゴシック"/>
              <a:ea typeface="ＭＳ Ｐゴシック"/>
            </a:rPr>
            <a:t>▼</a:t>
          </a:r>
          <a:r>
            <a:rPr lang="en-US" altLang="ja-JP" sz="1200" b="0" i="0" u="none" strike="noStrike" baseline="0">
              <a:solidFill>
                <a:srgbClr val="FFFFFF"/>
              </a:solidFill>
              <a:latin typeface="ＭＳ Ｐゴシック"/>
              <a:ea typeface="ＭＳ Ｐゴシック"/>
            </a:rPr>
            <a:t>』</a:t>
          </a:r>
          <a:r>
            <a:rPr lang="ja-JP" altLang="en-US" sz="1200" b="0" i="0" u="none" strike="noStrike" baseline="0">
              <a:solidFill>
                <a:srgbClr val="FFFFFF"/>
              </a:solidFill>
              <a:latin typeface="ＭＳ Ｐゴシック"/>
              <a:ea typeface="ＭＳ Ｐゴシック"/>
            </a:rPr>
            <a:t>をクリックすると、活動項目が表示されますので、その中から該当する活動を選んでください。　　　　　　　　　　　　　　　　　　　　</a:t>
          </a:r>
          <a:r>
            <a:rPr lang="en-US" altLang="ja-JP" sz="1200" b="0" i="0" u="none" strike="noStrike" baseline="0">
              <a:solidFill>
                <a:srgbClr val="FFFFFF"/>
              </a:solidFill>
              <a:latin typeface="ＭＳ Ｐゴシック"/>
              <a:ea typeface="ＭＳ Ｐゴシック"/>
            </a:rPr>
            <a:t>※</a:t>
          </a:r>
          <a:r>
            <a:rPr lang="ja-JP" altLang="en-US" sz="1200" b="0" i="0" u="none" strike="noStrike" baseline="0">
              <a:solidFill>
                <a:srgbClr val="FFFFFF"/>
              </a:solidFill>
              <a:latin typeface="ＭＳ Ｐゴシック"/>
              <a:ea typeface="ＭＳ Ｐゴシック"/>
            </a:rPr>
            <a:t>必ず、左から①②③の順に選択してください。　順番が違うと正しく表示されません。　　　　</a:t>
          </a:r>
        </a:p>
      </xdr:txBody>
    </xdr:sp>
    <xdr:clientData/>
  </xdr:twoCellAnchor>
  <xdr:twoCellAnchor>
    <xdr:from>
      <xdr:col>24</xdr:col>
      <xdr:colOff>11908</xdr:colOff>
      <xdr:row>14</xdr:row>
      <xdr:rowOff>35718</xdr:rowOff>
    </xdr:from>
    <xdr:to>
      <xdr:col>24</xdr:col>
      <xdr:colOff>1154908</xdr:colOff>
      <xdr:row>14</xdr:row>
      <xdr:rowOff>797718</xdr:rowOff>
    </xdr:to>
    <xdr:sp macro="" textlink="">
      <xdr:nvSpPr>
        <xdr:cNvPr id="80" name="AutoShape 25"/>
        <xdr:cNvSpPr>
          <a:spLocks noChangeArrowheads="1"/>
        </xdr:cNvSpPr>
      </xdr:nvSpPr>
      <xdr:spPr bwMode="auto">
        <a:xfrm>
          <a:off x="16906877" y="7108031"/>
          <a:ext cx="1143000" cy="762000"/>
        </a:xfrm>
        <a:prstGeom prst="wedgeRoundRectCallout">
          <a:avLst>
            <a:gd name="adj1" fmla="val -5737"/>
            <a:gd name="adj2" fmla="val 91154"/>
            <a:gd name="adj3" fmla="val 16667"/>
          </a:avLst>
        </a:prstGeom>
        <a:solidFill>
          <a:srgbClr val="0000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E7E6E6"/>
                </a:outerShdw>
              </a:effectLst>
            </a14:hiddenEffects>
          </a:ext>
        </a:extLst>
      </xdr:spPr>
    </xdr:sp>
    <xdr:clientData/>
  </xdr:twoCellAnchor>
  <xdr:twoCellAnchor>
    <xdr:from>
      <xdr:col>23</xdr:col>
      <xdr:colOff>1726407</xdr:colOff>
      <xdr:row>14</xdr:row>
      <xdr:rowOff>83343</xdr:rowOff>
    </xdr:from>
    <xdr:to>
      <xdr:col>25</xdr:col>
      <xdr:colOff>59532</xdr:colOff>
      <xdr:row>14</xdr:row>
      <xdr:rowOff>785812</xdr:rowOff>
    </xdr:to>
    <xdr:sp macro="" textlink="">
      <xdr:nvSpPr>
        <xdr:cNvPr id="82" name="Text Box 7"/>
        <xdr:cNvSpPr txBox="1">
          <a:spLocks noChangeArrowheads="1"/>
        </xdr:cNvSpPr>
      </xdr:nvSpPr>
      <xdr:spPr bwMode="auto">
        <a:xfrm>
          <a:off x="16883063" y="7155656"/>
          <a:ext cx="1238250" cy="702469"/>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txBody>
        <a:bodyPr vertOverflow="clip" wrap="square" lIns="91440" tIns="45720" rIns="91440" bIns="45720" anchor="t" upright="1"/>
        <a:lstStyle/>
        <a:p>
          <a:pPr algn="l" rtl="0">
            <a:lnSpc>
              <a:spcPts val="1400"/>
            </a:lnSpc>
            <a:defRPr sz="1000"/>
          </a:pPr>
          <a:r>
            <a:rPr lang="ja-JP" altLang="en-US" sz="1200" b="0" i="0" u="none" strike="noStrike" baseline="0">
              <a:solidFill>
                <a:srgbClr val="FFFFFF"/>
              </a:solidFill>
              <a:latin typeface="ＭＳ Ｐゴシック"/>
              <a:ea typeface="ＭＳ Ｐゴシック"/>
            </a:rPr>
            <a:t>備考には、活動の補足を記入します。</a:t>
          </a:r>
        </a:p>
      </xdr:txBody>
    </xdr:sp>
    <xdr:clientData/>
  </xdr:twoCellAnchor>
  <xdr:twoCellAnchor>
    <xdr:from>
      <xdr:col>0</xdr:col>
      <xdr:colOff>678657</xdr:colOff>
      <xdr:row>2</xdr:row>
      <xdr:rowOff>309561</xdr:rowOff>
    </xdr:from>
    <xdr:to>
      <xdr:col>3</xdr:col>
      <xdr:colOff>719667</xdr:colOff>
      <xdr:row>4</xdr:row>
      <xdr:rowOff>410323</xdr:rowOff>
    </xdr:to>
    <xdr:sp macro="" textlink="">
      <xdr:nvSpPr>
        <xdr:cNvPr id="84" name="AutoShape 25"/>
        <xdr:cNvSpPr>
          <a:spLocks noChangeArrowheads="1"/>
        </xdr:cNvSpPr>
      </xdr:nvSpPr>
      <xdr:spPr bwMode="auto">
        <a:xfrm>
          <a:off x="678657" y="955144"/>
          <a:ext cx="1861343" cy="608762"/>
        </a:xfrm>
        <a:prstGeom prst="wedgeRoundRectCallout">
          <a:avLst>
            <a:gd name="adj1" fmla="val -30803"/>
            <a:gd name="adj2" fmla="val 241776"/>
            <a:gd name="adj3" fmla="val 16667"/>
          </a:avLst>
        </a:prstGeom>
        <a:solidFill>
          <a:srgbClr val="0000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E7E6E6"/>
                </a:outerShdw>
              </a:effectLst>
            </a14:hiddenEffects>
          </a:ext>
        </a:extLst>
      </xdr:spPr>
    </xdr:sp>
    <xdr:clientData/>
  </xdr:twoCellAnchor>
  <xdr:twoCellAnchor>
    <xdr:from>
      <xdr:col>0</xdr:col>
      <xdr:colOff>666751</xdr:colOff>
      <xdr:row>3</xdr:row>
      <xdr:rowOff>0</xdr:rowOff>
    </xdr:from>
    <xdr:to>
      <xdr:col>3</xdr:col>
      <xdr:colOff>719667</xdr:colOff>
      <xdr:row>4</xdr:row>
      <xdr:rowOff>413543</xdr:rowOff>
    </xdr:to>
    <xdr:sp macro="" textlink="">
      <xdr:nvSpPr>
        <xdr:cNvPr id="86" name="Text Box 7"/>
        <xdr:cNvSpPr txBox="1">
          <a:spLocks noChangeArrowheads="1"/>
        </xdr:cNvSpPr>
      </xdr:nvSpPr>
      <xdr:spPr bwMode="auto">
        <a:xfrm>
          <a:off x="666751" y="984250"/>
          <a:ext cx="1873249" cy="582876"/>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txBody>
        <a:bodyPr vertOverflow="clip" wrap="square" lIns="91440" tIns="45720" rIns="91440" bIns="45720" anchor="t" upright="1"/>
        <a:lstStyle/>
        <a:p>
          <a:pPr algn="l" rtl="0">
            <a:lnSpc>
              <a:spcPts val="1400"/>
            </a:lnSpc>
            <a:defRPr sz="1000"/>
          </a:pPr>
          <a:r>
            <a:rPr lang="ja-JP" altLang="en-US" sz="1200" b="0" i="0" u="none" strike="noStrike" baseline="0">
              <a:solidFill>
                <a:srgbClr val="FFFFFF"/>
              </a:solidFill>
              <a:latin typeface="ＭＳ Ｐゴシック"/>
              <a:ea typeface="ＭＳ Ｐゴシック"/>
            </a:rPr>
            <a:t>実施時間は</a:t>
          </a:r>
          <a:r>
            <a:rPr lang="en-US" altLang="ja-JP" sz="1200" b="0" i="0" u="none" strike="noStrike" baseline="0">
              <a:solidFill>
                <a:srgbClr val="FFFFFF"/>
              </a:solidFill>
              <a:latin typeface="ＭＳ Ｐゴシック"/>
              <a:ea typeface="ＭＳ Ｐゴシック"/>
            </a:rPr>
            <a:t>30</a:t>
          </a:r>
          <a:r>
            <a:rPr lang="ja-JP" altLang="en-US" sz="1200" b="0" i="0" u="none" strike="noStrike" baseline="0">
              <a:solidFill>
                <a:srgbClr val="FFFFFF"/>
              </a:solidFill>
              <a:latin typeface="ＭＳ Ｐゴシック"/>
              <a:ea typeface="ＭＳ Ｐゴシック"/>
            </a:rPr>
            <a:t>分単位で入力してください。</a:t>
          </a:r>
        </a:p>
      </xdr:txBody>
    </xdr:sp>
    <xdr:clientData/>
  </xdr:twoCellAnchor>
  <xdr:twoCellAnchor>
    <xdr:from>
      <xdr:col>18</xdr:col>
      <xdr:colOff>202406</xdr:colOff>
      <xdr:row>16</xdr:row>
      <xdr:rowOff>47624</xdr:rowOff>
    </xdr:from>
    <xdr:to>
      <xdr:col>24</xdr:col>
      <xdr:colOff>1142999</xdr:colOff>
      <xdr:row>16</xdr:row>
      <xdr:rowOff>836083</xdr:rowOff>
    </xdr:to>
    <xdr:sp macro="" textlink="">
      <xdr:nvSpPr>
        <xdr:cNvPr id="87" name="角丸四角形吹き出し 7"/>
        <xdr:cNvSpPr>
          <a:spLocks noChangeArrowheads="1"/>
        </xdr:cNvSpPr>
      </xdr:nvSpPr>
      <xdr:spPr bwMode="auto">
        <a:xfrm>
          <a:off x="10870406" y="8905874"/>
          <a:ext cx="7248260" cy="788459"/>
        </a:xfrm>
        <a:prstGeom prst="wedgeRoundRectCallout">
          <a:avLst>
            <a:gd name="adj1" fmla="val -7302"/>
            <a:gd name="adj2" fmla="val 94746"/>
            <a:gd name="adj3" fmla="val 16667"/>
          </a:avLst>
        </a:prstGeom>
        <a:solidFill>
          <a:srgbClr val="0000FF"/>
        </a:solidFill>
        <a:ln w="12700">
          <a:solidFill>
            <a:srgbClr val="41719C"/>
          </a:solidFill>
          <a:miter lim="800000"/>
          <a:headEnd/>
          <a:tailEnd/>
        </a:ln>
      </xdr:spPr>
    </xdr:sp>
    <xdr:clientData/>
  </xdr:twoCellAnchor>
  <xdr:twoCellAnchor>
    <xdr:from>
      <xdr:col>18</xdr:col>
      <xdr:colOff>214313</xdr:colOff>
      <xdr:row>16</xdr:row>
      <xdr:rowOff>47625</xdr:rowOff>
    </xdr:from>
    <xdr:to>
      <xdr:col>24</xdr:col>
      <xdr:colOff>1119187</xdr:colOff>
      <xdr:row>16</xdr:row>
      <xdr:rowOff>825501</xdr:rowOff>
    </xdr:to>
    <xdr:sp macro="" textlink="">
      <xdr:nvSpPr>
        <xdr:cNvPr id="88" name="Text Box 9"/>
        <xdr:cNvSpPr txBox="1">
          <a:spLocks noChangeArrowheads="1"/>
        </xdr:cNvSpPr>
      </xdr:nvSpPr>
      <xdr:spPr bwMode="auto">
        <a:xfrm>
          <a:off x="10882313" y="8905875"/>
          <a:ext cx="7212541" cy="777876"/>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txBody>
        <a:bodyPr vertOverflow="clip" wrap="square" lIns="91440" tIns="45720" rIns="91440" bIns="45720" anchor="t" upright="1"/>
        <a:lstStyle/>
        <a:p>
          <a:pPr algn="l" rtl="0">
            <a:lnSpc>
              <a:spcPts val="1600"/>
            </a:lnSpc>
            <a:defRPr sz="1000"/>
          </a:pPr>
          <a:r>
            <a:rPr lang="en-US" altLang="ja-JP" sz="1400" b="0" i="0" u="none" strike="noStrike" baseline="0">
              <a:solidFill>
                <a:srgbClr val="FFFFFF"/>
              </a:solidFill>
              <a:latin typeface="ＭＳ ゴシック"/>
              <a:ea typeface="ＭＳ ゴシック"/>
            </a:rPr>
            <a:t>『</a:t>
          </a:r>
          <a:r>
            <a:rPr lang="ja-JP" altLang="en-US" sz="1400" b="0" i="0" u="none" strike="noStrike" baseline="0">
              <a:solidFill>
                <a:srgbClr val="FFFFFF"/>
              </a:solidFill>
              <a:latin typeface="ＭＳ ゴシック"/>
              <a:ea typeface="ＭＳ ゴシック"/>
            </a:rPr>
            <a:t>地域資源の適切な保全管理のための推進活動</a:t>
          </a:r>
          <a:r>
            <a:rPr lang="en-US" altLang="ja-JP" sz="1400" b="0" i="0" u="none" strike="noStrike" baseline="0">
              <a:solidFill>
                <a:srgbClr val="FFFFFF"/>
              </a:solidFill>
              <a:latin typeface="ＭＳ ゴシック"/>
              <a:ea typeface="ＭＳ ゴシック"/>
            </a:rPr>
            <a:t>』</a:t>
          </a:r>
          <a:r>
            <a:rPr lang="ja-JP" altLang="en-US" sz="1400" b="0" i="0" u="none" strike="noStrike" baseline="0">
              <a:solidFill>
                <a:srgbClr val="FFFFFF"/>
              </a:solidFill>
              <a:latin typeface="ＭＳ ゴシック"/>
              <a:ea typeface="ＭＳ ゴシック"/>
            </a:rPr>
            <a:t>は必須項目ですので、</a:t>
          </a:r>
          <a:r>
            <a:rPr lang="en-US" altLang="ja-JP" sz="1400" b="0" i="0" u="none" strike="noStrike" baseline="0">
              <a:solidFill>
                <a:srgbClr val="FFFFFF"/>
              </a:solidFill>
              <a:latin typeface="ＭＳ ゴシック"/>
              <a:ea typeface="ＭＳ ゴシック"/>
            </a:rPr>
            <a:t>『</a:t>
          </a:r>
          <a:r>
            <a:rPr lang="ja-JP" altLang="en-US" sz="1400" b="0" i="0" u="none" strike="noStrike" baseline="0">
              <a:solidFill>
                <a:srgbClr val="FFFFFF"/>
              </a:solidFill>
              <a:latin typeface="ＭＳ ゴシック"/>
              <a:ea typeface="ＭＳ ゴシック"/>
            </a:rPr>
            <a:t>活動計画書</a:t>
          </a:r>
          <a:r>
            <a:rPr lang="en-US" altLang="ja-JP" sz="1400" b="0" i="0" u="none" strike="noStrike" baseline="0">
              <a:solidFill>
                <a:srgbClr val="FFFFFF"/>
              </a:solidFill>
              <a:latin typeface="ＭＳ ゴシック"/>
              <a:ea typeface="ＭＳ ゴシック"/>
            </a:rPr>
            <a:t>』</a:t>
          </a:r>
          <a:r>
            <a:rPr lang="ja-JP" altLang="en-US" sz="1400" b="0" i="0" u="none" strike="noStrike" baseline="0">
              <a:solidFill>
                <a:srgbClr val="FFFFFF"/>
              </a:solidFill>
              <a:latin typeface="ＭＳ ゴシック"/>
              <a:ea typeface="ＭＳ ゴシック"/>
            </a:rPr>
            <a:t>を確認の上、選択した内容を実施してください。　生き物観察会など、啓発普及活動とは全く別です。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474"/>
  <sheetViews>
    <sheetView tabSelected="1" view="pageBreakPreview" zoomScale="64" zoomScaleNormal="90" zoomScaleSheetLayoutView="64" workbookViewId="0">
      <pane ySplit="9" topLeftCell="A10" activePane="bottomLeft" state="frozen"/>
      <selection pane="bottomLeft" activeCell="K14" sqref="K14"/>
    </sheetView>
  </sheetViews>
  <sheetFormatPr defaultRowHeight="13.5" x14ac:dyDescent="0.15"/>
  <cols>
    <col min="1" max="1" width="5.75" customWidth="1"/>
    <col min="2" max="2" width="5.75" style="158" customWidth="1"/>
    <col min="3" max="3" width="9.875" customWidth="1"/>
    <col min="4" max="4" width="3" customWidth="1"/>
    <col min="5" max="5" width="9.875" customWidth="1"/>
    <col min="6" max="6" width="11" customWidth="1"/>
    <col min="7" max="7" width="5.625" customWidth="1"/>
    <col min="8" max="8" width="4.625" customWidth="1"/>
    <col min="9" max="9" width="5.625" customWidth="1"/>
    <col min="10" max="10" width="4.625" customWidth="1"/>
    <col min="11" max="11" width="5.625" customWidth="1"/>
    <col min="12" max="12" width="4.625" customWidth="1"/>
    <col min="13" max="13" width="2.875" customWidth="1"/>
    <col min="14" max="14" width="19.375" customWidth="1"/>
    <col min="15" max="15" width="2.875" customWidth="1"/>
    <col min="16" max="16" width="22.375" customWidth="1"/>
    <col min="17" max="17" width="2.875" customWidth="1"/>
    <col min="18" max="18" width="11" bestFit="1" customWidth="1"/>
    <col min="19" max="19" width="2.875" customWidth="1"/>
    <col min="20" max="20" width="11" bestFit="1" customWidth="1"/>
    <col min="21" max="21" width="2.875" customWidth="1"/>
    <col min="22" max="22" width="11.75" bestFit="1" customWidth="1"/>
    <col min="23" max="23" width="11.25" style="130" customWidth="1"/>
    <col min="24" max="24" width="22.875" style="130" customWidth="1"/>
    <col min="25" max="25" width="22.875" style="130" bestFit="1" customWidth="1"/>
    <col min="26" max="26" width="15.375" customWidth="1"/>
    <col min="27" max="27" width="4.625" customWidth="1"/>
    <col min="28" max="28" width="7" customWidth="1"/>
    <col min="29" max="29" width="23.75" customWidth="1"/>
    <col min="30" max="30" width="35.5" customWidth="1"/>
  </cols>
  <sheetData>
    <row r="1" spans="1:29" ht="24" customHeight="1" x14ac:dyDescent="0.2">
      <c r="A1" s="1" t="s">
        <v>0</v>
      </c>
      <c r="B1" s="1"/>
      <c r="C1" s="1"/>
      <c r="D1" s="1"/>
      <c r="E1" s="1"/>
      <c r="F1" s="1"/>
      <c r="G1" s="1"/>
      <c r="H1" s="1"/>
      <c r="I1" s="1"/>
      <c r="J1" s="1"/>
      <c r="K1" s="1"/>
      <c r="L1" s="1"/>
      <c r="M1" s="8"/>
      <c r="N1" s="4"/>
      <c r="O1" s="8"/>
      <c r="P1" s="4"/>
      <c r="Q1" s="8"/>
      <c r="R1" s="4"/>
      <c r="S1" s="1"/>
      <c r="T1" s="4"/>
      <c r="U1" s="8"/>
      <c r="V1" s="4"/>
      <c r="W1" s="127"/>
      <c r="X1" s="127"/>
      <c r="Y1" s="127"/>
      <c r="Z1" s="1"/>
    </row>
    <row r="2" spans="1:29" ht="27" customHeight="1" x14ac:dyDescent="0.15">
      <c r="A2" s="206" t="s">
        <v>403</v>
      </c>
      <c r="B2" s="206"/>
      <c r="C2" s="206"/>
      <c r="D2" s="206"/>
      <c r="E2" s="206"/>
      <c r="F2" s="206"/>
      <c r="G2" s="206"/>
      <c r="H2" s="206"/>
      <c r="I2" s="206"/>
      <c r="J2" s="206"/>
      <c r="K2" s="206"/>
      <c r="L2" s="206"/>
      <c r="M2" s="206"/>
      <c r="N2" s="206"/>
      <c r="O2" s="206"/>
      <c r="P2" s="206"/>
      <c r="Q2" s="206"/>
      <c r="R2" s="206"/>
      <c r="S2" s="206"/>
      <c r="T2" s="206"/>
      <c r="U2" s="206"/>
      <c r="V2" s="206"/>
      <c r="W2" s="206"/>
      <c r="X2" s="206"/>
      <c r="Y2" s="206"/>
      <c r="Z2" s="206"/>
    </row>
    <row r="3" spans="1:29" ht="12.75" customHeight="1" x14ac:dyDescent="0.15">
      <c r="A3" s="135"/>
      <c r="B3" s="159"/>
      <c r="C3" s="135"/>
      <c r="D3" s="135"/>
      <c r="E3" s="135"/>
      <c r="F3" s="135"/>
      <c r="G3" s="135"/>
      <c r="H3" s="135"/>
      <c r="I3" s="135"/>
      <c r="J3" s="135"/>
      <c r="K3" s="135"/>
      <c r="L3" s="135"/>
      <c r="M3" s="9"/>
      <c r="N3" s="5"/>
      <c r="O3" s="9"/>
      <c r="P3" s="5"/>
      <c r="Q3" s="9"/>
      <c r="R3" s="5"/>
      <c r="S3" s="12"/>
      <c r="T3" s="5"/>
      <c r="U3" s="9"/>
      <c r="V3" s="5"/>
      <c r="W3" s="135"/>
      <c r="X3" s="135"/>
      <c r="Y3" s="135"/>
      <c r="Z3" s="135"/>
    </row>
    <row r="4" spans="1:29" ht="13.5" customHeight="1" x14ac:dyDescent="0.15">
      <c r="A4" s="135"/>
      <c r="B4" s="159"/>
      <c r="C4" s="135"/>
      <c r="D4" s="135"/>
      <c r="E4" s="135"/>
      <c r="F4" s="135"/>
      <c r="G4" s="135"/>
      <c r="H4" s="135"/>
      <c r="I4" s="135"/>
      <c r="J4" s="135"/>
      <c r="K4" s="135"/>
      <c r="L4" s="135"/>
      <c r="M4" s="9"/>
      <c r="N4" s="5"/>
      <c r="O4" s="9"/>
      <c r="P4" s="5"/>
      <c r="Q4" s="9"/>
      <c r="R4" s="5"/>
      <c r="S4" s="12"/>
      <c r="T4" s="5"/>
      <c r="U4" s="9"/>
      <c r="V4" s="5"/>
      <c r="W4" s="135"/>
      <c r="X4" s="135"/>
      <c r="Y4" s="135"/>
      <c r="Z4" s="135"/>
    </row>
    <row r="5" spans="1:29" ht="26.25" customHeight="1" x14ac:dyDescent="0.15">
      <c r="A5" s="135"/>
      <c r="B5" s="159"/>
      <c r="C5" s="135"/>
      <c r="D5" s="135"/>
      <c r="E5" s="135"/>
      <c r="F5" s="135"/>
      <c r="G5" s="135"/>
      <c r="H5" s="135"/>
      <c r="I5" s="135"/>
      <c r="J5" s="135"/>
      <c r="M5" s="10"/>
      <c r="N5" s="6"/>
      <c r="O5" s="10"/>
      <c r="P5" s="6"/>
      <c r="Q5" s="10"/>
      <c r="R5" s="6"/>
      <c r="S5" s="13"/>
      <c r="T5" s="6"/>
      <c r="U5" s="10"/>
      <c r="V5" s="6"/>
      <c r="W5" s="136" t="s">
        <v>1</v>
      </c>
      <c r="X5" s="207"/>
      <c r="Y5" s="208"/>
      <c r="Z5" s="208"/>
      <c r="AC5" s="158"/>
    </row>
    <row r="6" spans="1:29" ht="15" customHeight="1" thickBot="1" x14ac:dyDescent="0.2">
      <c r="A6" s="2"/>
      <c r="B6" s="2"/>
      <c r="C6" s="2"/>
      <c r="D6" s="2"/>
      <c r="E6" s="2"/>
      <c r="F6" s="2"/>
      <c r="G6" s="2"/>
      <c r="H6" s="2"/>
      <c r="I6" s="2"/>
      <c r="J6" s="2"/>
      <c r="K6" s="2"/>
      <c r="L6" s="2"/>
      <c r="M6" s="11"/>
      <c r="N6" s="7"/>
      <c r="O6" s="11"/>
      <c r="P6" s="7"/>
      <c r="Q6" s="11"/>
      <c r="R6" s="7"/>
      <c r="S6" s="14"/>
      <c r="T6" s="7"/>
      <c r="U6" s="11"/>
      <c r="V6" s="7"/>
      <c r="W6" s="138"/>
      <c r="X6" s="138"/>
      <c r="Y6" s="131"/>
      <c r="Z6" s="3"/>
      <c r="AC6" s="158"/>
    </row>
    <row r="7" spans="1:29" ht="18" customHeight="1" x14ac:dyDescent="0.15">
      <c r="A7" s="209" t="s">
        <v>2</v>
      </c>
      <c r="B7" s="210"/>
      <c r="C7" s="210"/>
      <c r="D7" s="210"/>
      <c r="E7" s="210"/>
      <c r="F7" s="210"/>
      <c r="G7" s="211" t="s">
        <v>3</v>
      </c>
      <c r="H7" s="212"/>
      <c r="I7" s="212"/>
      <c r="J7" s="212"/>
      <c r="K7" s="212"/>
      <c r="L7" s="213"/>
      <c r="M7" s="214" t="s">
        <v>22</v>
      </c>
      <c r="N7" s="215"/>
      <c r="O7" s="215"/>
      <c r="P7" s="215"/>
      <c r="Q7" s="215"/>
      <c r="R7" s="215"/>
      <c r="S7" s="215"/>
      <c r="T7" s="215"/>
      <c r="U7" s="215"/>
      <c r="V7" s="215"/>
      <c r="W7" s="215"/>
      <c r="X7" s="215"/>
      <c r="Y7" s="216"/>
      <c r="Z7" s="217" t="s">
        <v>4</v>
      </c>
      <c r="AC7" s="158"/>
    </row>
    <row r="8" spans="1:29" ht="18" customHeight="1" x14ac:dyDescent="0.15">
      <c r="A8" s="222" t="s">
        <v>5</v>
      </c>
      <c r="B8" s="223"/>
      <c r="C8" s="220" t="s">
        <v>6</v>
      </c>
      <c r="D8" s="221"/>
      <c r="E8" s="221"/>
      <c r="F8" s="221"/>
      <c r="G8" s="222" t="s">
        <v>7</v>
      </c>
      <c r="H8" s="223"/>
      <c r="I8" s="226" t="s">
        <v>8</v>
      </c>
      <c r="J8" s="223"/>
      <c r="K8" s="228" t="s">
        <v>9</v>
      </c>
      <c r="L8" s="229"/>
      <c r="M8" s="232" t="s">
        <v>23</v>
      </c>
      <c r="N8" s="233"/>
      <c r="O8" s="233"/>
      <c r="P8" s="233"/>
      <c r="Q8" s="233"/>
      <c r="R8" s="233"/>
      <c r="S8" s="233"/>
      <c r="T8" s="233"/>
      <c r="U8" s="233"/>
      <c r="V8" s="234"/>
      <c r="W8" s="238" t="s">
        <v>10</v>
      </c>
      <c r="X8" s="220" t="s">
        <v>25</v>
      </c>
      <c r="Y8" s="221"/>
      <c r="Z8" s="218"/>
      <c r="AC8" s="158"/>
    </row>
    <row r="9" spans="1:29" ht="18" customHeight="1" thickBot="1" x14ac:dyDescent="0.2">
      <c r="A9" s="224"/>
      <c r="B9" s="225"/>
      <c r="C9" s="240" t="s">
        <v>11</v>
      </c>
      <c r="D9" s="241"/>
      <c r="E9" s="242"/>
      <c r="F9" s="134" t="s">
        <v>6</v>
      </c>
      <c r="G9" s="224"/>
      <c r="H9" s="225"/>
      <c r="I9" s="227"/>
      <c r="J9" s="225"/>
      <c r="K9" s="230"/>
      <c r="L9" s="231"/>
      <c r="M9" s="235"/>
      <c r="N9" s="236"/>
      <c r="O9" s="236"/>
      <c r="P9" s="236"/>
      <c r="Q9" s="236"/>
      <c r="R9" s="236"/>
      <c r="S9" s="236"/>
      <c r="T9" s="236"/>
      <c r="U9" s="236"/>
      <c r="V9" s="237"/>
      <c r="W9" s="239"/>
      <c r="X9" s="137" t="s">
        <v>26</v>
      </c>
      <c r="Y9" s="137" t="s">
        <v>27</v>
      </c>
      <c r="Z9" s="219"/>
    </row>
    <row r="10" spans="1:29" s="146" customFormat="1" ht="3" customHeight="1" x14ac:dyDescent="0.15">
      <c r="A10" s="171"/>
      <c r="B10" s="172"/>
      <c r="C10" s="166"/>
      <c r="D10" s="188" t="s">
        <v>36</v>
      </c>
      <c r="E10" s="167"/>
      <c r="F10" s="164"/>
      <c r="G10" s="191">
        <f>I11+K11</f>
        <v>0</v>
      </c>
      <c r="H10" s="194" t="s">
        <v>12</v>
      </c>
      <c r="I10" s="163"/>
      <c r="J10" s="194" t="s">
        <v>12</v>
      </c>
      <c r="K10" s="163"/>
      <c r="L10" s="197" t="s">
        <v>12</v>
      </c>
      <c r="M10" s="145"/>
      <c r="N10" s="145"/>
      <c r="O10" s="145"/>
      <c r="P10" s="152"/>
      <c r="Q10" s="145"/>
      <c r="R10" s="145"/>
      <c r="S10" s="145"/>
      <c r="T10" s="145"/>
      <c r="U10" s="145"/>
      <c r="V10" s="145"/>
      <c r="W10" s="154"/>
      <c r="X10" s="154"/>
      <c r="Y10" s="155"/>
      <c r="Z10" s="175"/>
    </row>
    <row r="11" spans="1:29" s="146" customFormat="1" ht="24" customHeight="1" x14ac:dyDescent="0.15">
      <c r="A11" s="200"/>
      <c r="B11" s="201"/>
      <c r="C11" s="202"/>
      <c r="D11" s="189"/>
      <c r="E11" s="203"/>
      <c r="F11" s="204">
        <v>5</v>
      </c>
      <c r="G11" s="192"/>
      <c r="H11" s="195"/>
      <c r="I11" s="205"/>
      <c r="J11" s="195"/>
      <c r="K11" s="205"/>
      <c r="L11" s="198"/>
      <c r="M11" s="142" t="s">
        <v>329</v>
      </c>
      <c r="N11" s="139" t="s">
        <v>325</v>
      </c>
      <c r="O11" s="142" t="s">
        <v>329</v>
      </c>
      <c r="P11" s="140" t="s">
        <v>328</v>
      </c>
      <c r="Q11" s="142" t="s">
        <v>329</v>
      </c>
      <c r="R11" s="141" t="s">
        <v>337</v>
      </c>
      <c r="S11" s="142" t="s">
        <v>329</v>
      </c>
      <c r="T11" s="141" t="s">
        <v>269</v>
      </c>
      <c r="U11" s="142" t="s">
        <v>329</v>
      </c>
      <c r="V11" s="141" t="s">
        <v>336</v>
      </c>
      <c r="W11" s="185"/>
      <c r="X11" s="185"/>
      <c r="Y11" s="186"/>
      <c r="Z11" s="187"/>
    </row>
    <row r="12" spans="1:29" ht="24" customHeight="1" x14ac:dyDescent="0.15">
      <c r="A12" s="200"/>
      <c r="B12" s="201"/>
      <c r="C12" s="202"/>
      <c r="D12" s="189"/>
      <c r="E12" s="203"/>
      <c r="F12" s="204"/>
      <c r="G12" s="192"/>
      <c r="H12" s="195"/>
      <c r="I12" s="205"/>
      <c r="J12" s="195"/>
      <c r="K12" s="205"/>
      <c r="L12" s="198"/>
      <c r="M12" s="142" t="s">
        <v>329</v>
      </c>
      <c r="N12" s="139" t="s">
        <v>323</v>
      </c>
      <c r="O12" s="142" t="s">
        <v>329</v>
      </c>
      <c r="P12" s="140" t="s">
        <v>326</v>
      </c>
      <c r="Q12" s="151"/>
      <c r="R12" s="141"/>
      <c r="S12" s="142" t="s">
        <v>329</v>
      </c>
      <c r="T12" s="141" t="s">
        <v>334</v>
      </c>
      <c r="U12" s="142" t="s">
        <v>329</v>
      </c>
      <c r="V12" s="141" t="s">
        <v>335</v>
      </c>
      <c r="W12" s="185"/>
      <c r="X12" s="185"/>
      <c r="Y12" s="186"/>
      <c r="Z12" s="187"/>
    </row>
    <row r="13" spans="1:29" s="146" customFormat="1" ht="24" customHeight="1" x14ac:dyDescent="0.15">
      <c r="A13" s="200"/>
      <c r="B13" s="201"/>
      <c r="C13" s="202"/>
      <c r="D13" s="189"/>
      <c r="E13" s="203"/>
      <c r="F13" s="204"/>
      <c r="G13" s="192"/>
      <c r="H13" s="195"/>
      <c r="I13" s="205"/>
      <c r="J13" s="195"/>
      <c r="K13" s="205"/>
      <c r="L13" s="198"/>
      <c r="M13" s="142" t="s">
        <v>329</v>
      </c>
      <c r="N13" s="139" t="s">
        <v>324</v>
      </c>
      <c r="O13" s="142" t="s">
        <v>329</v>
      </c>
      <c r="P13" s="140" t="s">
        <v>327</v>
      </c>
      <c r="Q13" s="151"/>
      <c r="R13" s="141"/>
      <c r="S13" s="142" t="s">
        <v>329</v>
      </c>
      <c r="T13" s="141" t="s">
        <v>332</v>
      </c>
      <c r="U13" s="142" t="s">
        <v>329</v>
      </c>
      <c r="V13" s="141" t="s">
        <v>333</v>
      </c>
      <c r="W13" s="185"/>
      <c r="X13" s="185"/>
      <c r="Y13" s="186"/>
      <c r="Z13" s="187"/>
    </row>
    <row r="14" spans="1:29" s="146" customFormat="1" ht="3.75" customHeight="1" thickBot="1" x14ac:dyDescent="0.2">
      <c r="A14" s="160"/>
      <c r="B14" s="161"/>
      <c r="C14" s="162"/>
      <c r="D14" s="190"/>
      <c r="E14" s="161"/>
      <c r="F14" s="165"/>
      <c r="G14" s="193"/>
      <c r="H14" s="196"/>
      <c r="I14" s="162"/>
      <c r="J14" s="196"/>
      <c r="K14" s="162"/>
      <c r="L14" s="199"/>
      <c r="M14" s="143"/>
      <c r="N14" s="147"/>
      <c r="O14" s="143"/>
      <c r="P14" s="148"/>
      <c r="Q14" s="149"/>
      <c r="R14" s="150"/>
      <c r="S14" s="143"/>
      <c r="T14" s="150"/>
      <c r="U14" s="143"/>
      <c r="V14" s="150"/>
      <c r="W14" s="156"/>
      <c r="X14" s="156"/>
      <c r="Y14" s="157"/>
      <c r="Z14" s="176"/>
    </row>
    <row r="15" spans="1:29" s="146" customFormat="1" ht="3" customHeight="1" x14ac:dyDescent="0.15">
      <c r="A15" s="171"/>
      <c r="B15" s="172"/>
      <c r="C15" s="166"/>
      <c r="D15" s="188" t="s">
        <v>36</v>
      </c>
      <c r="E15" s="167"/>
      <c r="F15" s="183"/>
      <c r="G15" s="191">
        <f>I16+K16</f>
        <v>0</v>
      </c>
      <c r="H15" s="194" t="s">
        <v>12</v>
      </c>
      <c r="I15" s="163"/>
      <c r="J15" s="194" t="s">
        <v>12</v>
      </c>
      <c r="K15" s="163"/>
      <c r="L15" s="197" t="s">
        <v>12</v>
      </c>
      <c r="M15" s="145"/>
      <c r="N15" s="145"/>
      <c r="O15" s="145"/>
      <c r="P15" s="152"/>
      <c r="Q15" s="145"/>
      <c r="R15" s="145"/>
      <c r="S15" s="145"/>
      <c r="T15" s="145"/>
      <c r="U15" s="145"/>
      <c r="V15" s="145"/>
      <c r="W15" s="154"/>
      <c r="X15" s="154"/>
      <c r="Y15" s="155"/>
      <c r="Z15" s="178"/>
    </row>
    <row r="16" spans="1:29" s="146" customFormat="1" ht="24" customHeight="1" x14ac:dyDescent="0.15">
      <c r="A16" s="200"/>
      <c r="B16" s="201"/>
      <c r="C16" s="202"/>
      <c r="D16" s="189"/>
      <c r="E16" s="203"/>
      <c r="F16" s="204">
        <v>5</v>
      </c>
      <c r="G16" s="192"/>
      <c r="H16" s="195"/>
      <c r="I16" s="205"/>
      <c r="J16" s="195"/>
      <c r="K16" s="205"/>
      <c r="L16" s="198"/>
      <c r="M16" s="142" t="s">
        <v>329</v>
      </c>
      <c r="N16" s="139" t="s">
        <v>325</v>
      </c>
      <c r="O16" s="142" t="s">
        <v>329</v>
      </c>
      <c r="P16" s="140" t="s">
        <v>328</v>
      </c>
      <c r="Q16" s="142" t="s">
        <v>329</v>
      </c>
      <c r="R16" s="141" t="s">
        <v>337</v>
      </c>
      <c r="S16" s="142" t="s">
        <v>329</v>
      </c>
      <c r="T16" s="141" t="s">
        <v>269</v>
      </c>
      <c r="U16" s="142" t="s">
        <v>329</v>
      </c>
      <c r="V16" s="141" t="s">
        <v>336</v>
      </c>
      <c r="W16" s="185"/>
      <c r="X16" s="185"/>
      <c r="Y16" s="186"/>
      <c r="Z16" s="187"/>
    </row>
    <row r="17" spans="1:29" s="158" customFormat="1" ht="24" customHeight="1" x14ac:dyDescent="0.15">
      <c r="A17" s="200"/>
      <c r="B17" s="201"/>
      <c r="C17" s="202"/>
      <c r="D17" s="189"/>
      <c r="E17" s="203"/>
      <c r="F17" s="204"/>
      <c r="G17" s="192"/>
      <c r="H17" s="195"/>
      <c r="I17" s="205"/>
      <c r="J17" s="195"/>
      <c r="K17" s="205"/>
      <c r="L17" s="198"/>
      <c r="M17" s="142" t="s">
        <v>329</v>
      </c>
      <c r="N17" s="139" t="s">
        <v>323</v>
      </c>
      <c r="O17" s="142" t="s">
        <v>329</v>
      </c>
      <c r="P17" s="140" t="s">
        <v>326</v>
      </c>
      <c r="Q17" s="151"/>
      <c r="R17" s="141"/>
      <c r="S17" s="142" t="s">
        <v>329</v>
      </c>
      <c r="T17" s="141" t="s">
        <v>334</v>
      </c>
      <c r="U17" s="142" t="s">
        <v>329</v>
      </c>
      <c r="V17" s="141" t="s">
        <v>335</v>
      </c>
      <c r="W17" s="185"/>
      <c r="X17" s="185"/>
      <c r="Y17" s="186"/>
      <c r="Z17" s="187"/>
    </row>
    <row r="18" spans="1:29" s="146" customFormat="1" ht="24" customHeight="1" x14ac:dyDescent="0.15">
      <c r="A18" s="200"/>
      <c r="B18" s="201"/>
      <c r="C18" s="202"/>
      <c r="D18" s="189"/>
      <c r="E18" s="203"/>
      <c r="F18" s="204"/>
      <c r="G18" s="192"/>
      <c r="H18" s="195"/>
      <c r="I18" s="205"/>
      <c r="J18" s="195"/>
      <c r="K18" s="205"/>
      <c r="L18" s="198"/>
      <c r="M18" s="142" t="s">
        <v>329</v>
      </c>
      <c r="N18" s="139" t="s">
        <v>324</v>
      </c>
      <c r="O18" s="142" t="s">
        <v>329</v>
      </c>
      <c r="P18" s="140" t="s">
        <v>327</v>
      </c>
      <c r="Q18" s="151"/>
      <c r="R18" s="141"/>
      <c r="S18" s="142" t="s">
        <v>329</v>
      </c>
      <c r="T18" s="141" t="s">
        <v>332</v>
      </c>
      <c r="U18" s="142" t="s">
        <v>329</v>
      </c>
      <c r="V18" s="141" t="s">
        <v>333</v>
      </c>
      <c r="W18" s="185"/>
      <c r="X18" s="185"/>
      <c r="Y18" s="186"/>
      <c r="Z18" s="187"/>
    </row>
    <row r="19" spans="1:29" s="146" customFormat="1" ht="3.75" customHeight="1" thickBot="1" x14ac:dyDescent="0.2">
      <c r="A19" s="180"/>
      <c r="B19" s="181"/>
      <c r="C19" s="182"/>
      <c r="D19" s="190"/>
      <c r="E19" s="181"/>
      <c r="F19" s="184"/>
      <c r="G19" s="193"/>
      <c r="H19" s="196"/>
      <c r="I19" s="182"/>
      <c r="J19" s="196"/>
      <c r="K19" s="182"/>
      <c r="L19" s="199"/>
      <c r="M19" s="143"/>
      <c r="N19" s="147"/>
      <c r="O19" s="143"/>
      <c r="P19" s="148"/>
      <c r="Q19" s="149"/>
      <c r="R19" s="150"/>
      <c r="S19" s="143"/>
      <c r="T19" s="150"/>
      <c r="U19" s="143"/>
      <c r="V19" s="150"/>
      <c r="W19" s="156"/>
      <c r="X19" s="156"/>
      <c r="Y19" s="157"/>
      <c r="Z19" s="179"/>
    </row>
    <row r="20" spans="1:29" s="146" customFormat="1" ht="3" customHeight="1" x14ac:dyDescent="0.15">
      <c r="A20" s="171"/>
      <c r="B20" s="172"/>
      <c r="C20" s="166"/>
      <c r="D20" s="188" t="s">
        <v>36</v>
      </c>
      <c r="E20" s="167"/>
      <c r="F20" s="164"/>
      <c r="G20" s="191">
        <f>I21+K21</f>
        <v>0</v>
      </c>
      <c r="H20" s="194" t="s">
        <v>12</v>
      </c>
      <c r="I20" s="163"/>
      <c r="J20" s="194" t="s">
        <v>12</v>
      </c>
      <c r="K20" s="163"/>
      <c r="L20" s="197" t="s">
        <v>12</v>
      </c>
      <c r="M20" s="145"/>
      <c r="N20" s="145"/>
      <c r="O20" s="145"/>
      <c r="P20" s="153"/>
      <c r="Q20" s="145"/>
      <c r="R20" s="145"/>
      <c r="S20" s="145"/>
      <c r="T20" s="145"/>
      <c r="U20" s="145"/>
      <c r="V20" s="145"/>
      <c r="W20" s="154"/>
      <c r="X20" s="154"/>
      <c r="Y20" s="155"/>
      <c r="Z20" s="178"/>
    </row>
    <row r="21" spans="1:29" s="146" customFormat="1" ht="24" customHeight="1" x14ac:dyDescent="0.15">
      <c r="A21" s="200"/>
      <c r="B21" s="201"/>
      <c r="C21" s="202"/>
      <c r="D21" s="189"/>
      <c r="E21" s="203"/>
      <c r="F21" s="204">
        <f>E21-C21</f>
        <v>0</v>
      </c>
      <c r="G21" s="192"/>
      <c r="H21" s="195"/>
      <c r="I21" s="205"/>
      <c r="J21" s="195"/>
      <c r="K21" s="205"/>
      <c r="L21" s="198"/>
      <c r="M21" s="142" t="s">
        <v>329</v>
      </c>
      <c r="N21" s="139" t="s">
        <v>325</v>
      </c>
      <c r="O21" s="142" t="s">
        <v>329</v>
      </c>
      <c r="P21" s="140" t="s">
        <v>328</v>
      </c>
      <c r="Q21" s="142" t="s">
        <v>329</v>
      </c>
      <c r="R21" s="141" t="s">
        <v>337</v>
      </c>
      <c r="S21" s="142" t="s">
        <v>329</v>
      </c>
      <c r="T21" s="141" t="s">
        <v>269</v>
      </c>
      <c r="U21" s="142" t="s">
        <v>329</v>
      </c>
      <c r="V21" s="141" t="s">
        <v>336</v>
      </c>
      <c r="W21" s="185"/>
      <c r="X21" s="185"/>
      <c r="Y21" s="186"/>
      <c r="Z21" s="187"/>
    </row>
    <row r="22" spans="1:29" ht="24" customHeight="1" x14ac:dyDescent="0.15">
      <c r="A22" s="200"/>
      <c r="B22" s="201"/>
      <c r="C22" s="202"/>
      <c r="D22" s="189"/>
      <c r="E22" s="203"/>
      <c r="F22" s="204"/>
      <c r="G22" s="192"/>
      <c r="H22" s="195"/>
      <c r="I22" s="205"/>
      <c r="J22" s="195"/>
      <c r="K22" s="205"/>
      <c r="L22" s="198"/>
      <c r="M22" s="142" t="s">
        <v>329</v>
      </c>
      <c r="N22" s="139" t="s">
        <v>323</v>
      </c>
      <c r="O22" s="142" t="s">
        <v>329</v>
      </c>
      <c r="P22" s="140" t="s">
        <v>326</v>
      </c>
      <c r="Q22" s="151"/>
      <c r="R22" s="141"/>
      <c r="S22" s="142" t="s">
        <v>329</v>
      </c>
      <c r="T22" s="141" t="s">
        <v>334</v>
      </c>
      <c r="U22" s="142" t="s">
        <v>329</v>
      </c>
      <c r="V22" s="141" t="s">
        <v>335</v>
      </c>
      <c r="W22" s="185"/>
      <c r="X22" s="185"/>
      <c r="Y22" s="186"/>
      <c r="Z22" s="187"/>
      <c r="AC22" s="146"/>
    </row>
    <row r="23" spans="1:29" s="146" customFormat="1" ht="24" customHeight="1" x14ac:dyDescent="0.15">
      <c r="A23" s="200"/>
      <c r="B23" s="201"/>
      <c r="C23" s="202"/>
      <c r="D23" s="189"/>
      <c r="E23" s="203"/>
      <c r="F23" s="204"/>
      <c r="G23" s="192"/>
      <c r="H23" s="195"/>
      <c r="I23" s="205"/>
      <c r="J23" s="195"/>
      <c r="K23" s="205"/>
      <c r="L23" s="198"/>
      <c r="M23" s="142" t="s">
        <v>329</v>
      </c>
      <c r="N23" s="139" t="s">
        <v>324</v>
      </c>
      <c r="O23" s="142" t="s">
        <v>329</v>
      </c>
      <c r="P23" s="140" t="s">
        <v>327</v>
      </c>
      <c r="Q23" s="151"/>
      <c r="R23" s="141"/>
      <c r="S23" s="142" t="s">
        <v>329</v>
      </c>
      <c r="T23" s="141" t="s">
        <v>332</v>
      </c>
      <c r="U23" s="142" t="s">
        <v>329</v>
      </c>
      <c r="V23" s="141" t="s">
        <v>333</v>
      </c>
      <c r="W23" s="185"/>
      <c r="X23" s="185"/>
      <c r="Y23" s="186"/>
      <c r="Z23" s="187"/>
    </row>
    <row r="24" spans="1:29" s="146" customFormat="1" ht="3.75" customHeight="1" thickBot="1" x14ac:dyDescent="0.2">
      <c r="A24" s="160"/>
      <c r="B24" s="161"/>
      <c r="C24" s="162"/>
      <c r="D24" s="190"/>
      <c r="E24" s="161"/>
      <c r="F24" s="165"/>
      <c r="G24" s="193"/>
      <c r="H24" s="196"/>
      <c r="I24" s="162"/>
      <c r="J24" s="196"/>
      <c r="K24" s="162"/>
      <c r="L24" s="199"/>
      <c r="M24" s="143"/>
      <c r="N24" s="147"/>
      <c r="O24" s="143"/>
      <c r="P24" s="148"/>
      <c r="Q24" s="149"/>
      <c r="R24" s="150"/>
      <c r="S24" s="143"/>
      <c r="T24" s="150"/>
      <c r="U24" s="143"/>
      <c r="V24" s="150"/>
      <c r="W24" s="156"/>
      <c r="X24" s="156"/>
      <c r="Y24" s="157"/>
      <c r="Z24" s="179"/>
    </row>
    <row r="25" spans="1:29" s="146" customFormat="1" ht="3" customHeight="1" x14ac:dyDescent="0.15">
      <c r="A25" s="171"/>
      <c r="B25" s="172"/>
      <c r="C25" s="166"/>
      <c r="D25" s="188" t="s">
        <v>36</v>
      </c>
      <c r="E25" s="167"/>
      <c r="F25" s="164"/>
      <c r="G25" s="191">
        <f>I26+K26</f>
        <v>0</v>
      </c>
      <c r="H25" s="194" t="s">
        <v>12</v>
      </c>
      <c r="I25" s="163"/>
      <c r="J25" s="194" t="s">
        <v>12</v>
      </c>
      <c r="K25" s="163"/>
      <c r="L25" s="197" t="s">
        <v>12</v>
      </c>
      <c r="M25" s="145"/>
      <c r="N25" s="145"/>
      <c r="O25" s="145"/>
      <c r="P25" s="153"/>
      <c r="Q25" s="145"/>
      <c r="R25" s="145"/>
      <c r="S25" s="145"/>
      <c r="T25" s="145"/>
      <c r="U25" s="145"/>
      <c r="V25" s="145"/>
      <c r="W25" s="154"/>
      <c r="X25" s="154"/>
      <c r="Y25" s="155"/>
      <c r="Z25" s="178"/>
    </row>
    <row r="26" spans="1:29" s="146" customFormat="1" ht="24" customHeight="1" x14ac:dyDescent="0.15">
      <c r="A26" s="200"/>
      <c r="B26" s="201"/>
      <c r="C26" s="202"/>
      <c r="D26" s="189"/>
      <c r="E26" s="203"/>
      <c r="F26" s="204">
        <f>E26-C26</f>
        <v>0</v>
      </c>
      <c r="G26" s="192"/>
      <c r="H26" s="195"/>
      <c r="I26" s="205"/>
      <c r="J26" s="195"/>
      <c r="K26" s="205"/>
      <c r="L26" s="198"/>
      <c r="M26" s="142" t="s">
        <v>329</v>
      </c>
      <c r="N26" s="139" t="s">
        <v>325</v>
      </c>
      <c r="O26" s="142" t="s">
        <v>329</v>
      </c>
      <c r="P26" s="140" t="s">
        <v>328</v>
      </c>
      <c r="Q26" s="142" t="s">
        <v>329</v>
      </c>
      <c r="R26" s="141" t="s">
        <v>337</v>
      </c>
      <c r="S26" s="142" t="s">
        <v>329</v>
      </c>
      <c r="T26" s="141" t="s">
        <v>269</v>
      </c>
      <c r="U26" s="142" t="s">
        <v>329</v>
      </c>
      <c r="V26" s="141" t="s">
        <v>336</v>
      </c>
      <c r="W26" s="185"/>
      <c r="X26" s="185"/>
      <c r="Y26" s="186"/>
      <c r="Z26" s="187"/>
    </row>
    <row r="27" spans="1:29" ht="24" customHeight="1" x14ac:dyDescent="0.15">
      <c r="A27" s="200"/>
      <c r="B27" s="201"/>
      <c r="C27" s="202"/>
      <c r="D27" s="189"/>
      <c r="E27" s="203"/>
      <c r="F27" s="204"/>
      <c r="G27" s="192"/>
      <c r="H27" s="195"/>
      <c r="I27" s="205"/>
      <c r="J27" s="195"/>
      <c r="K27" s="205"/>
      <c r="L27" s="198"/>
      <c r="M27" s="142" t="s">
        <v>329</v>
      </c>
      <c r="N27" s="139" t="s">
        <v>323</v>
      </c>
      <c r="O27" s="142" t="s">
        <v>329</v>
      </c>
      <c r="P27" s="140" t="s">
        <v>326</v>
      </c>
      <c r="Q27" s="151"/>
      <c r="R27" s="141"/>
      <c r="S27" s="142" t="s">
        <v>329</v>
      </c>
      <c r="T27" s="141" t="s">
        <v>334</v>
      </c>
      <c r="U27" s="142" t="s">
        <v>329</v>
      </c>
      <c r="V27" s="141" t="s">
        <v>335</v>
      </c>
      <c r="W27" s="185"/>
      <c r="X27" s="185"/>
      <c r="Y27" s="186"/>
      <c r="Z27" s="187"/>
    </row>
    <row r="28" spans="1:29" s="146" customFormat="1" ht="24" customHeight="1" x14ac:dyDescent="0.15">
      <c r="A28" s="200"/>
      <c r="B28" s="201"/>
      <c r="C28" s="202"/>
      <c r="D28" s="189"/>
      <c r="E28" s="203"/>
      <c r="F28" s="204"/>
      <c r="G28" s="192"/>
      <c r="H28" s="195"/>
      <c r="I28" s="205"/>
      <c r="J28" s="195"/>
      <c r="K28" s="205"/>
      <c r="L28" s="198"/>
      <c r="M28" s="142" t="s">
        <v>329</v>
      </c>
      <c r="N28" s="139" t="s">
        <v>324</v>
      </c>
      <c r="O28" s="142" t="s">
        <v>329</v>
      </c>
      <c r="P28" s="140" t="s">
        <v>327</v>
      </c>
      <c r="Q28" s="151"/>
      <c r="R28" s="141"/>
      <c r="S28" s="142" t="s">
        <v>329</v>
      </c>
      <c r="T28" s="141" t="s">
        <v>332</v>
      </c>
      <c r="U28" s="142" t="s">
        <v>329</v>
      </c>
      <c r="V28" s="141" t="s">
        <v>333</v>
      </c>
      <c r="W28" s="185"/>
      <c r="X28" s="185"/>
      <c r="Y28" s="186"/>
      <c r="Z28" s="187"/>
    </row>
    <row r="29" spans="1:29" s="146" customFormat="1" ht="3.75" customHeight="1" thickBot="1" x14ac:dyDescent="0.2">
      <c r="A29" s="160"/>
      <c r="B29" s="161"/>
      <c r="C29" s="162"/>
      <c r="D29" s="190"/>
      <c r="E29" s="161"/>
      <c r="F29" s="165"/>
      <c r="G29" s="193"/>
      <c r="H29" s="196"/>
      <c r="I29" s="162"/>
      <c r="J29" s="196"/>
      <c r="K29" s="162"/>
      <c r="L29" s="199"/>
      <c r="M29" s="143"/>
      <c r="N29" s="147"/>
      <c r="O29" s="143"/>
      <c r="P29" s="148"/>
      <c r="Q29" s="149"/>
      <c r="R29" s="150"/>
      <c r="S29" s="143"/>
      <c r="T29" s="150"/>
      <c r="U29" s="143"/>
      <c r="V29" s="150"/>
      <c r="W29" s="156"/>
      <c r="X29" s="156"/>
      <c r="Y29" s="157"/>
      <c r="Z29" s="179"/>
    </row>
    <row r="30" spans="1:29" s="146" customFormat="1" ht="3" customHeight="1" x14ac:dyDescent="0.15">
      <c r="A30" s="171"/>
      <c r="B30" s="172"/>
      <c r="C30" s="166"/>
      <c r="D30" s="188" t="s">
        <v>36</v>
      </c>
      <c r="E30" s="167"/>
      <c r="F30" s="164"/>
      <c r="G30" s="191">
        <f>I31+K31</f>
        <v>0</v>
      </c>
      <c r="H30" s="194" t="s">
        <v>12</v>
      </c>
      <c r="I30" s="163"/>
      <c r="J30" s="194" t="s">
        <v>12</v>
      </c>
      <c r="K30" s="163"/>
      <c r="L30" s="197" t="s">
        <v>12</v>
      </c>
      <c r="M30" s="145"/>
      <c r="N30" s="145"/>
      <c r="O30" s="145"/>
      <c r="P30" s="153"/>
      <c r="Q30" s="145"/>
      <c r="R30" s="145"/>
      <c r="S30" s="145"/>
      <c r="T30" s="145"/>
      <c r="U30" s="145"/>
      <c r="V30" s="145"/>
      <c r="W30" s="154"/>
      <c r="X30" s="154"/>
      <c r="Y30" s="155"/>
      <c r="Z30" s="178"/>
    </row>
    <row r="31" spans="1:29" s="146" customFormat="1" ht="24" customHeight="1" x14ac:dyDescent="0.15">
      <c r="A31" s="200"/>
      <c r="B31" s="201"/>
      <c r="C31" s="202"/>
      <c r="D31" s="189"/>
      <c r="E31" s="203"/>
      <c r="F31" s="204">
        <f>E31-C31</f>
        <v>0</v>
      </c>
      <c r="G31" s="192"/>
      <c r="H31" s="195"/>
      <c r="I31" s="205"/>
      <c r="J31" s="195"/>
      <c r="K31" s="205"/>
      <c r="L31" s="198"/>
      <c r="M31" s="142" t="s">
        <v>329</v>
      </c>
      <c r="N31" s="139" t="s">
        <v>325</v>
      </c>
      <c r="O31" s="142" t="s">
        <v>329</v>
      </c>
      <c r="P31" s="140" t="s">
        <v>328</v>
      </c>
      <c r="Q31" s="142" t="s">
        <v>329</v>
      </c>
      <c r="R31" s="141" t="s">
        <v>337</v>
      </c>
      <c r="S31" s="142" t="s">
        <v>329</v>
      </c>
      <c r="T31" s="141" t="s">
        <v>269</v>
      </c>
      <c r="U31" s="142" t="s">
        <v>329</v>
      </c>
      <c r="V31" s="141" t="s">
        <v>336</v>
      </c>
      <c r="W31" s="185"/>
      <c r="X31" s="185"/>
      <c r="Y31" s="186"/>
      <c r="Z31" s="187"/>
    </row>
    <row r="32" spans="1:29" ht="24" customHeight="1" x14ac:dyDescent="0.15">
      <c r="A32" s="200"/>
      <c r="B32" s="201"/>
      <c r="C32" s="202"/>
      <c r="D32" s="189"/>
      <c r="E32" s="203"/>
      <c r="F32" s="204"/>
      <c r="G32" s="192"/>
      <c r="H32" s="195"/>
      <c r="I32" s="205"/>
      <c r="J32" s="195"/>
      <c r="K32" s="205"/>
      <c r="L32" s="198"/>
      <c r="M32" s="142" t="s">
        <v>329</v>
      </c>
      <c r="N32" s="139" t="s">
        <v>323</v>
      </c>
      <c r="O32" s="142" t="s">
        <v>329</v>
      </c>
      <c r="P32" s="140" t="s">
        <v>326</v>
      </c>
      <c r="Q32" s="151"/>
      <c r="R32" s="141"/>
      <c r="S32" s="142" t="s">
        <v>329</v>
      </c>
      <c r="T32" s="141" t="s">
        <v>334</v>
      </c>
      <c r="U32" s="142" t="s">
        <v>329</v>
      </c>
      <c r="V32" s="141" t="s">
        <v>335</v>
      </c>
      <c r="W32" s="185"/>
      <c r="X32" s="185"/>
      <c r="Y32" s="186"/>
      <c r="Z32" s="187"/>
      <c r="AA32" s="158"/>
      <c r="AB32" s="158"/>
    </row>
    <row r="33" spans="1:26" s="146" customFormat="1" ht="24" customHeight="1" x14ac:dyDescent="0.15">
      <c r="A33" s="200"/>
      <c r="B33" s="201"/>
      <c r="C33" s="202"/>
      <c r="D33" s="189"/>
      <c r="E33" s="203"/>
      <c r="F33" s="204"/>
      <c r="G33" s="192"/>
      <c r="H33" s="195"/>
      <c r="I33" s="205"/>
      <c r="J33" s="195"/>
      <c r="K33" s="205"/>
      <c r="L33" s="198"/>
      <c r="M33" s="142" t="s">
        <v>329</v>
      </c>
      <c r="N33" s="139" t="s">
        <v>324</v>
      </c>
      <c r="O33" s="142" t="s">
        <v>329</v>
      </c>
      <c r="P33" s="140" t="s">
        <v>327</v>
      </c>
      <c r="Q33" s="151"/>
      <c r="R33" s="141"/>
      <c r="S33" s="142" t="s">
        <v>329</v>
      </c>
      <c r="T33" s="141" t="s">
        <v>332</v>
      </c>
      <c r="U33" s="142" t="s">
        <v>329</v>
      </c>
      <c r="V33" s="141" t="s">
        <v>333</v>
      </c>
      <c r="W33" s="185"/>
      <c r="X33" s="185"/>
      <c r="Y33" s="186"/>
      <c r="Z33" s="187"/>
    </row>
    <row r="34" spans="1:26" s="146" customFormat="1" ht="3.75" customHeight="1" thickBot="1" x14ac:dyDescent="0.2">
      <c r="A34" s="160"/>
      <c r="B34" s="161"/>
      <c r="C34" s="162"/>
      <c r="D34" s="190"/>
      <c r="E34" s="161"/>
      <c r="F34" s="165"/>
      <c r="G34" s="193"/>
      <c r="H34" s="196"/>
      <c r="I34" s="162"/>
      <c r="J34" s="196"/>
      <c r="K34" s="162"/>
      <c r="L34" s="199"/>
      <c r="M34" s="143"/>
      <c r="N34" s="147"/>
      <c r="O34" s="143"/>
      <c r="P34" s="148"/>
      <c r="Q34" s="149"/>
      <c r="R34" s="150"/>
      <c r="S34" s="143"/>
      <c r="T34" s="150"/>
      <c r="U34" s="143"/>
      <c r="V34" s="150"/>
      <c r="W34" s="156"/>
      <c r="X34" s="156"/>
      <c r="Y34" s="157"/>
      <c r="Z34" s="179"/>
    </row>
    <row r="35" spans="1:26" s="146" customFormat="1" ht="3" customHeight="1" x14ac:dyDescent="0.15">
      <c r="A35" s="171"/>
      <c r="B35" s="172"/>
      <c r="C35" s="166"/>
      <c r="D35" s="188" t="s">
        <v>36</v>
      </c>
      <c r="E35" s="167"/>
      <c r="F35" s="164"/>
      <c r="G35" s="191">
        <f>I36+K36</f>
        <v>0</v>
      </c>
      <c r="H35" s="194" t="s">
        <v>12</v>
      </c>
      <c r="I35" s="163"/>
      <c r="J35" s="194" t="s">
        <v>12</v>
      </c>
      <c r="K35" s="163"/>
      <c r="L35" s="197" t="s">
        <v>12</v>
      </c>
      <c r="M35" s="145"/>
      <c r="N35" s="145"/>
      <c r="O35" s="145"/>
      <c r="P35" s="153"/>
      <c r="Q35" s="145"/>
      <c r="R35" s="145"/>
      <c r="S35" s="145"/>
      <c r="T35" s="145"/>
      <c r="U35" s="145"/>
      <c r="V35" s="145"/>
      <c r="W35" s="154"/>
      <c r="X35" s="154"/>
      <c r="Y35" s="155"/>
      <c r="Z35" s="178"/>
    </row>
    <row r="36" spans="1:26" s="146" customFormat="1" ht="24" customHeight="1" x14ac:dyDescent="0.15">
      <c r="A36" s="200"/>
      <c r="B36" s="201"/>
      <c r="C36" s="202"/>
      <c r="D36" s="189"/>
      <c r="E36" s="203"/>
      <c r="F36" s="204">
        <f>E36-C36</f>
        <v>0</v>
      </c>
      <c r="G36" s="192"/>
      <c r="H36" s="195"/>
      <c r="I36" s="205"/>
      <c r="J36" s="195"/>
      <c r="K36" s="205"/>
      <c r="L36" s="198"/>
      <c r="M36" s="142" t="s">
        <v>329</v>
      </c>
      <c r="N36" s="139" t="s">
        <v>325</v>
      </c>
      <c r="O36" s="142" t="s">
        <v>329</v>
      </c>
      <c r="P36" s="140" t="s">
        <v>328</v>
      </c>
      <c r="Q36" s="142" t="s">
        <v>329</v>
      </c>
      <c r="R36" s="141" t="s">
        <v>337</v>
      </c>
      <c r="S36" s="142" t="s">
        <v>329</v>
      </c>
      <c r="T36" s="141" t="s">
        <v>269</v>
      </c>
      <c r="U36" s="142" t="s">
        <v>329</v>
      </c>
      <c r="V36" s="141" t="s">
        <v>336</v>
      </c>
      <c r="W36" s="185"/>
      <c r="X36" s="185"/>
      <c r="Y36" s="186"/>
      <c r="Z36" s="187"/>
    </row>
    <row r="37" spans="1:26" ht="24" customHeight="1" x14ac:dyDescent="0.15">
      <c r="A37" s="200"/>
      <c r="B37" s="201"/>
      <c r="C37" s="202"/>
      <c r="D37" s="189"/>
      <c r="E37" s="203"/>
      <c r="F37" s="204"/>
      <c r="G37" s="192"/>
      <c r="H37" s="195"/>
      <c r="I37" s="205"/>
      <c r="J37" s="195"/>
      <c r="K37" s="205"/>
      <c r="L37" s="198"/>
      <c r="M37" s="142" t="s">
        <v>329</v>
      </c>
      <c r="N37" s="139" t="s">
        <v>323</v>
      </c>
      <c r="O37" s="142" t="s">
        <v>329</v>
      </c>
      <c r="P37" s="140" t="s">
        <v>326</v>
      </c>
      <c r="Q37" s="151"/>
      <c r="R37" s="141"/>
      <c r="S37" s="142" t="s">
        <v>329</v>
      </c>
      <c r="T37" s="141" t="s">
        <v>334</v>
      </c>
      <c r="U37" s="142" t="s">
        <v>329</v>
      </c>
      <c r="V37" s="141" t="s">
        <v>335</v>
      </c>
      <c r="W37" s="185"/>
      <c r="X37" s="185"/>
      <c r="Y37" s="186"/>
      <c r="Z37" s="187"/>
    </row>
    <row r="38" spans="1:26" s="146" customFormat="1" ht="24" customHeight="1" x14ac:dyDescent="0.15">
      <c r="A38" s="200"/>
      <c r="B38" s="201"/>
      <c r="C38" s="202"/>
      <c r="D38" s="189"/>
      <c r="E38" s="203"/>
      <c r="F38" s="204"/>
      <c r="G38" s="192"/>
      <c r="H38" s="195"/>
      <c r="I38" s="205"/>
      <c r="J38" s="195"/>
      <c r="K38" s="205"/>
      <c r="L38" s="198"/>
      <c r="M38" s="142" t="s">
        <v>329</v>
      </c>
      <c r="N38" s="139" t="s">
        <v>324</v>
      </c>
      <c r="O38" s="142" t="s">
        <v>329</v>
      </c>
      <c r="P38" s="140" t="s">
        <v>327</v>
      </c>
      <c r="Q38" s="151"/>
      <c r="R38" s="141"/>
      <c r="S38" s="142" t="s">
        <v>329</v>
      </c>
      <c r="T38" s="141" t="s">
        <v>332</v>
      </c>
      <c r="U38" s="142" t="s">
        <v>329</v>
      </c>
      <c r="V38" s="141" t="s">
        <v>333</v>
      </c>
      <c r="W38" s="185"/>
      <c r="X38" s="185"/>
      <c r="Y38" s="186"/>
      <c r="Z38" s="187"/>
    </row>
    <row r="39" spans="1:26" s="146" customFormat="1" ht="3.75" customHeight="1" thickBot="1" x14ac:dyDescent="0.2">
      <c r="A39" s="160"/>
      <c r="B39" s="161"/>
      <c r="C39" s="162"/>
      <c r="D39" s="190"/>
      <c r="E39" s="161"/>
      <c r="F39" s="165"/>
      <c r="G39" s="193"/>
      <c r="H39" s="196"/>
      <c r="I39" s="162"/>
      <c r="J39" s="196"/>
      <c r="K39" s="162"/>
      <c r="L39" s="199"/>
      <c r="M39" s="143"/>
      <c r="N39" s="147"/>
      <c r="O39" s="143"/>
      <c r="P39" s="148"/>
      <c r="Q39" s="149"/>
      <c r="R39" s="150"/>
      <c r="S39" s="143"/>
      <c r="T39" s="150"/>
      <c r="U39" s="143"/>
      <c r="V39" s="150"/>
      <c r="W39" s="156"/>
      <c r="X39" s="156"/>
      <c r="Y39" s="157"/>
      <c r="Z39" s="179"/>
    </row>
    <row r="40" spans="1:26" s="146" customFormat="1" ht="3" customHeight="1" x14ac:dyDescent="0.15">
      <c r="A40" s="171"/>
      <c r="B40" s="172"/>
      <c r="C40" s="166"/>
      <c r="D40" s="188" t="s">
        <v>36</v>
      </c>
      <c r="E40" s="167"/>
      <c r="F40" s="164"/>
      <c r="G40" s="191">
        <f>I41+K41</f>
        <v>0</v>
      </c>
      <c r="H40" s="194" t="s">
        <v>12</v>
      </c>
      <c r="I40" s="163"/>
      <c r="J40" s="194" t="s">
        <v>12</v>
      </c>
      <c r="K40" s="163"/>
      <c r="L40" s="197" t="s">
        <v>12</v>
      </c>
      <c r="M40" s="145"/>
      <c r="N40" s="145"/>
      <c r="O40" s="145"/>
      <c r="P40" s="153"/>
      <c r="Q40" s="145"/>
      <c r="R40" s="145"/>
      <c r="S40" s="145"/>
      <c r="T40" s="145"/>
      <c r="U40" s="145"/>
      <c r="V40" s="145"/>
      <c r="W40" s="154"/>
      <c r="X40" s="154"/>
      <c r="Y40" s="155"/>
      <c r="Z40" s="178"/>
    </row>
    <row r="41" spans="1:26" s="146" customFormat="1" ht="24" customHeight="1" x14ac:dyDescent="0.15">
      <c r="A41" s="200"/>
      <c r="B41" s="201"/>
      <c r="C41" s="202"/>
      <c r="D41" s="189"/>
      <c r="E41" s="203"/>
      <c r="F41" s="204">
        <f>E41-C41</f>
        <v>0</v>
      </c>
      <c r="G41" s="192"/>
      <c r="H41" s="195"/>
      <c r="I41" s="205"/>
      <c r="J41" s="195"/>
      <c r="K41" s="205"/>
      <c r="L41" s="198"/>
      <c r="M41" s="142" t="s">
        <v>329</v>
      </c>
      <c r="N41" s="139" t="s">
        <v>325</v>
      </c>
      <c r="O41" s="142" t="s">
        <v>329</v>
      </c>
      <c r="P41" s="140" t="s">
        <v>328</v>
      </c>
      <c r="Q41" s="142" t="s">
        <v>329</v>
      </c>
      <c r="R41" s="141" t="s">
        <v>337</v>
      </c>
      <c r="S41" s="142" t="s">
        <v>329</v>
      </c>
      <c r="T41" s="141" t="s">
        <v>269</v>
      </c>
      <c r="U41" s="142" t="s">
        <v>329</v>
      </c>
      <c r="V41" s="141" t="s">
        <v>336</v>
      </c>
      <c r="W41" s="185"/>
      <c r="X41" s="185"/>
      <c r="Y41" s="186"/>
      <c r="Z41" s="187"/>
    </row>
    <row r="42" spans="1:26" ht="24" customHeight="1" x14ac:dyDescent="0.15">
      <c r="A42" s="200"/>
      <c r="B42" s="201"/>
      <c r="C42" s="202"/>
      <c r="D42" s="189"/>
      <c r="E42" s="203"/>
      <c r="F42" s="204"/>
      <c r="G42" s="192"/>
      <c r="H42" s="195"/>
      <c r="I42" s="205"/>
      <c r="J42" s="195"/>
      <c r="K42" s="205"/>
      <c r="L42" s="198"/>
      <c r="M42" s="142" t="s">
        <v>329</v>
      </c>
      <c r="N42" s="139" t="s">
        <v>323</v>
      </c>
      <c r="O42" s="142" t="s">
        <v>329</v>
      </c>
      <c r="P42" s="140" t="s">
        <v>326</v>
      </c>
      <c r="Q42" s="151"/>
      <c r="R42" s="141"/>
      <c r="S42" s="142" t="s">
        <v>329</v>
      </c>
      <c r="T42" s="141" t="s">
        <v>334</v>
      </c>
      <c r="U42" s="142" t="s">
        <v>329</v>
      </c>
      <c r="V42" s="141" t="s">
        <v>335</v>
      </c>
      <c r="W42" s="185"/>
      <c r="X42" s="185"/>
      <c r="Y42" s="186"/>
      <c r="Z42" s="187"/>
    </row>
    <row r="43" spans="1:26" s="146" customFormat="1" ht="24" customHeight="1" x14ac:dyDescent="0.15">
      <c r="A43" s="200"/>
      <c r="B43" s="201"/>
      <c r="C43" s="202"/>
      <c r="D43" s="189"/>
      <c r="E43" s="203"/>
      <c r="F43" s="204"/>
      <c r="G43" s="192"/>
      <c r="H43" s="195"/>
      <c r="I43" s="205"/>
      <c r="J43" s="195"/>
      <c r="K43" s="205"/>
      <c r="L43" s="198"/>
      <c r="M43" s="142" t="s">
        <v>329</v>
      </c>
      <c r="N43" s="139" t="s">
        <v>324</v>
      </c>
      <c r="O43" s="142" t="s">
        <v>329</v>
      </c>
      <c r="P43" s="140" t="s">
        <v>327</v>
      </c>
      <c r="Q43" s="151"/>
      <c r="R43" s="141"/>
      <c r="S43" s="142" t="s">
        <v>329</v>
      </c>
      <c r="T43" s="141" t="s">
        <v>332</v>
      </c>
      <c r="U43" s="142" t="s">
        <v>329</v>
      </c>
      <c r="V43" s="141" t="s">
        <v>333</v>
      </c>
      <c r="W43" s="185"/>
      <c r="X43" s="185"/>
      <c r="Y43" s="186"/>
      <c r="Z43" s="187"/>
    </row>
    <row r="44" spans="1:26" s="146" customFormat="1" ht="3.75" customHeight="1" thickBot="1" x14ac:dyDescent="0.2">
      <c r="A44" s="160"/>
      <c r="B44" s="161"/>
      <c r="C44" s="162"/>
      <c r="D44" s="190"/>
      <c r="E44" s="161"/>
      <c r="F44" s="165"/>
      <c r="G44" s="193"/>
      <c r="H44" s="196"/>
      <c r="I44" s="162"/>
      <c r="J44" s="196"/>
      <c r="K44" s="162"/>
      <c r="L44" s="199"/>
      <c r="M44" s="143"/>
      <c r="N44" s="147"/>
      <c r="O44" s="143"/>
      <c r="P44" s="148"/>
      <c r="Q44" s="149"/>
      <c r="R44" s="150"/>
      <c r="S44" s="143"/>
      <c r="T44" s="150"/>
      <c r="U44" s="143"/>
      <c r="V44" s="150"/>
      <c r="W44" s="156"/>
      <c r="X44" s="156"/>
      <c r="Y44" s="157"/>
      <c r="Z44" s="179"/>
    </row>
    <row r="45" spans="1:26" s="146" customFormat="1" ht="3" customHeight="1" x14ac:dyDescent="0.15">
      <c r="A45" s="171"/>
      <c r="B45" s="172"/>
      <c r="C45" s="166"/>
      <c r="D45" s="188" t="s">
        <v>36</v>
      </c>
      <c r="E45" s="167"/>
      <c r="F45" s="164"/>
      <c r="G45" s="191">
        <f>I46+K46</f>
        <v>0</v>
      </c>
      <c r="H45" s="194" t="s">
        <v>12</v>
      </c>
      <c r="I45" s="163"/>
      <c r="J45" s="194" t="s">
        <v>12</v>
      </c>
      <c r="K45" s="163"/>
      <c r="L45" s="197" t="s">
        <v>12</v>
      </c>
      <c r="M45" s="145"/>
      <c r="N45" s="145"/>
      <c r="O45" s="145"/>
      <c r="P45" s="153"/>
      <c r="Q45" s="145"/>
      <c r="R45" s="145"/>
      <c r="S45" s="145"/>
      <c r="T45" s="145"/>
      <c r="U45" s="145"/>
      <c r="V45" s="145"/>
      <c r="W45" s="154"/>
      <c r="X45" s="154"/>
      <c r="Y45" s="155"/>
      <c r="Z45" s="178"/>
    </row>
    <row r="46" spans="1:26" s="146" customFormat="1" ht="24" customHeight="1" x14ac:dyDescent="0.15">
      <c r="A46" s="200"/>
      <c r="B46" s="201"/>
      <c r="C46" s="202"/>
      <c r="D46" s="189"/>
      <c r="E46" s="203"/>
      <c r="F46" s="204">
        <f>E46-C46</f>
        <v>0</v>
      </c>
      <c r="G46" s="192"/>
      <c r="H46" s="195"/>
      <c r="I46" s="205"/>
      <c r="J46" s="195"/>
      <c r="K46" s="205"/>
      <c r="L46" s="198"/>
      <c r="M46" s="142" t="s">
        <v>329</v>
      </c>
      <c r="N46" s="139" t="s">
        <v>325</v>
      </c>
      <c r="O46" s="142" t="s">
        <v>329</v>
      </c>
      <c r="P46" s="140" t="s">
        <v>328</v>
      </c>
      <c r="Q46" s="142" t="s">
        <v>329</v>
      </c>
      <c r="R46" s="141" t="s">
        <v>337</v>
      </c>
      <c r="S46" s="142" t="s">
        <v>329</v>
      </c>
      <c r="T46" s="141" t="s">
        <v>269</v>
      </c>
      <c r="U46" s="142" t="s">
        <v>329</v>
      </c>
      <c r="V46" s="141" t="s">
        <v>336</v>
      </c>
      <c r="W46" s="185"/>
      <c r="X46" s="185"/>
      <c r="Y46" s="186"/>
      <c r="Z46" s="187"/>
    </row>
    <row r="47" spans="1:26" ht="24" customHeight="1" x14ac:dyDescent="0.15">
      <c r="A47" s="200"/>
      <c r="B47" s="201"/>
      <c r="C47" s="202"/>
      <c r="D47" s="189"/>
      <c r="E47" s="203"/>
      <c r="F47" s="204"/>
      <c r="G47" s="192"/>
      <c r="H47" s="195"/>
      <c r="I47" s="205"/>
      <c r="J47" s="195"/>
      <c r="K47" s="205"/>
      <c r="L47" s="198"/>
      <c r="M47" s="142" t="s">
        <v>329</v>
      </c>
      <c r="N47" s="139" t="s">
        <v>323</v>
      </c>
      <c r="O47" s="142" t="s">
        <v>329</v>
      </c>
      <c r="P47" s="140" t="s">
        <v>326</v>
      </c>
      <c r="Q47" s="151"/>
      <c r="R47" s="141"/>
      <c r="S47" s="142" t="s">
        <v>329</v>
      </c>
      <c r="T47" s="141" t="s">
        <v>334</v>
      </c>
      <c r="U47" s="142" t="s">
        <v>329</v>
      </c>
      <c r="V47" s="141" t="s">
        <v>335</v>
      </c>
      <c r="W47" s="185"/>
      <c r="X47" s="185"/>
      <c r="Y47" s="186"/>
      <c r="Z47" s="187"/>
    </row>
    <row r="48" spans="1:26" s="146" customFormat="1" ht="24" customHeight="1" x14ac:dyDescent="0.15">
      <c r="A48" s="200"/>
      <c r="B48" s="201"/>
      <c r="C48" s="202"/>
      <c r="D48" s="189"/>
      <c r="E48" s="203"/>
      <c r="F48" s="204"/>
      <c r="G48" s="192"/>
      <c r="H48" s="195"/>
      <c r="I48" s="205"/>
      <c r="J48" s="195"/>
      <c r="K48" s="205"/>
      <c r="L48" s="198"/>
      <c r="M48" s="142" t="s">
        <v>329</v>
      </c>
      <c r="N48" s="139" t="s">
        <v>324</v>
      </c>
      <c r="O48" s="142" t="s">
        <v>329</v>
      </c>
      <c r="P48" s="140" t="s">
        <v>327</v>
      </c>
      <c r="Q48" s="151"/>
      <c r="R48" s="141"/>
      <c r="S48" s="142" t="s">
        <v>329</v>
      </c>
      <c r="T48" s="141" t="s">
        <v>332</v>
      </c>
      <c r="U48" s="142" t="s">
        <v>329</v>
      </c>
      <c r="V48" s="141" t="s">
        <v>333</v>
      </c>
      <c r="W48" s="185"/>
      <c r="X48" s="185"/>
      <c r="Y48" s="186"/>
      <c r="Z48" s="187"/>
    </row>
    <row r="49" spans="1:26" s="146" customFormat="1" ht="3.75" customHeight="1" thickBot="1" x14ac:dyDescent="0.2">
      <c r="A49" s="160"/>
      <c r="B49" s="161"/>
      <c r="C49" s="162"/>
      <c r="D49" s="190"/>
      <c r="E49" s="161"/>
      <c r="F49" s="165"/>
      <c r="G49" s="193"/>
      <c r="H49" s="196"/>
      <c r="I49" s="162"/>
      <c r="J49" s="196"/>
      <c r="K49" s="162"/>
      <c r="L49" s="199"/>
      <c r="M49" s="143"/>
      <c r="N49" s="147"/>
      <c r="O49" s="143"/>
      <c r="P49" s="148"/>
      <c r="Q49" s="149"/>
      <c r="R49" s="150"/>
      <c r="S49" s="143"/>
      <c r="T49" s="150"/>
      <c r="U49" s="143"/>
      <c r="V49" s="150"/>
      <c r="W49" s="156"/>
      <c r="X49" s="156"/>
      <c r="Y49" s="157"/>
      <c r="Z49" s="179"/>
    </row>
    <row r="50" spans="1:26" s="146" customFormat="1" ht="3" customHeight="1" x14ac:dyDescent="0.15">
      <c r="A50" s="171"/>
      <c r="B50" s="172"/>
      <c r="C50" s="166"/>
      <c r="D50" s="188" t="s">
        <v>36</v>
      </c>
      <c r="E50" s="167"/>
      <c r="F50" s="164"/>
      <c r="G50" s="191">
        <f>I51+K51</f>
        <v>0</v>
      </c>
      <c r="H50" s="194" t="s">
        <v>12</v>
      </c>
      <c r="I50" s="163"/>
      <c r="J50" s="194" t="s">
        <v>12</v>
      </c>
      <c r="K50" s="163"/>
      <c r="L50" s="197" t="s">
        <v>12</v>
      </c>
      <c r="M50" s="145"/>
      <c r="N50" s="145"/>
      <c r="O50" s="145"/>
      <c r="P50" s="153"/>
      <c r="Q50" s="145"/>
      <c r="R50" s="145"/>
      <c r="S50" s="145"/>
      <c r="T50" s="145"/>
      <c r="U50" s="145"/>
      <c r="V50" s="145"/>
      <c r="W50" s="154"/>
      <c r="X50" s="154"/>
      <c r="Y50" s="155"/>
      <c r="Z50" s="178"/>
    </row>
    <row r="51" spans="1:26" s="146" customFormat="1" ht="24" customHeight="1" x14ac:dyDescent="0.15">
      <c r="A51" s="200"/>
      <c r="B51" s="201"/>
      <c r="C51" s="202"/>
      <c r="D51" s="189"/>
      <c r="E51" s="203"/>
      <c r="F51" s="204">
        <f>E51-C51</f>
        <v>0</v>
      </c>
      <c r="G51" s="192"/>
      <c r="H51" s="195"/>
      <c r="I51" s="205"/>
      <c r="J51" s="195"/>
      <c r="K51" s="205"/>
      <c r="L51" s="198"/>
      <c r="M51" s="142" t="s">
        <v>329</v>
      </c>
      <c r="N51" s="139" t="s">
        <v>325</v>
      </c>
      <c r="O51" s="142" t="s">
        <v>329</v>
      </c>
      <c r="P51" s="140" t="s">
        <v>328</v>
      </c>
      <c r="Q51" s="142" t="s">
        <v>329</v>
      </c>
      <c r="R51" s="141" t="s">
        <v>337</v>
      </c>
      <c r="S51" s="142" t="s">
        <v>329</v>
      </c>
      <c r="T51" s="141" t="s">
        <v>269</v>
      </c>
      <c r="U51" s="142" t="s">
        <v>329</v>
      </c>
      <c r="V51" s="141" t="s">
        <v>336</v>
      </c>
      <c r="W51" s="185"/>
      <c r="X51" s="185"/>
      <c r="Y51" s="186"/>
      <c r="Z51" s="187"/>
    </row>
    <row r="52" spans="1:26" ht="24" customHeight="1" x14ac:dyDescent="0.15">
      <c r="A52" s="200"/>
      <c r="B52" s="201"/>
      <c r="C52" s="202"/>
      <c r="D52" s="189"/>
      <c r="E52" s="203"/>
      <c r="F52" s="204"/>
      <c r="G52" s="192"/>
      <c r="H52" s="195"/>
      <c r="I52" s="205"/>
      <c r="J52" s="195"/>
      <c r="K52" s="205"/>
      <c r="L52" s="198"/>
      <c r="M52" s="142" t="s">
        <v>329</v>
      </c>
      <c r="N52" s="139" t="s">
        <v>323</v>
      </c>
      <c r="O52" s="142" t="s">
        <v>329</v>
      </c>
      <c r="P52" s="140" t="s">
        <v>326</v>
      </c>
      <c r="Q52" s="151"/>
      <c r="R52" s="141"/>
      <c r="S52" s="142" t="s">
        <v>329</v>
      </c>
      <c r="T52" s="141" t="s">
        <v>334</v>
      </c>
      <c r="U52" s="142" t="s">
        <v>329</v>
      </c>
      <c r="V52" s="141" t="s">
        <v>335</v>
      </c>
      <c r="W52" s="185"/>
      <c r="X52" s="185"/>
      <c r="Y52" s="186"/>
      <c r="Z52" s="187"/>
    </row>
    <row r="53" spans="1:26" s="146" customFormat="1" ht="24" customHeight="1" x14ac:dyDescent="0.15">
      <c r="A53" s="200"/>
      <c r="B53" s="201"/>
      <c r="C53" s="202"/>
      <c r="D53" s="189"/>
      <c r="E53" s="203"/>
      <c r="F53" s="204"/>
      <c r="G53" s="192"/>
      <c r="H53" s="195"/>
      <c r="I53" s="205"/>
      <c r="J53" s="195"/>
      <c r="K53" s="205"/>
      <c r="L53" s="198"/>
      <c r="M53" s="142" t="s">
        <v>329</v>
      </c>
      <c r="N53" s="139" t="s">
        <v>324</v>
      </c>
      <c r="O53" s="142" t="s">
        <v>329</v>
      </c>
      <c r="P53" s="140" t="s">
        <v>327</v>
      </c>
      <c r="Q53" s="151"/>
      <c r="R53" s="141"/>
      <c r="S53" s="142" t="s">
        <v>329</v>
      </c>
      <c r="T53" s="141" t="s">
        <v>332</v>
      </c>
      <c r="U53" s="142" t="s">
        <v>329</v>
      </c>
      <c r="V53" s="141" t="s">
        <v>333</v>
      </c>
      <c r="W53" s="185"/>
      <c r="X53" s="185"/>
      <c r="Y53" s="186"/>
      <c r="Z53" s="187"/>
    </row>
    <row r="54" spans="1:26" s="146" customFormat="1" ht="3.75" customHeight="1" thickBot="1" x14ac:dyDescent="0.2">
      <c r="A54" s="160"/>
      <c r="B54" s="161"/>
      <c r="C54" s="162"/>
      <c r="D54" s="190"/>
      <c r="E54" s="161"/>
      <c r="F54" s="165"/>
      <c r="G54" s="193"/>
      <c r="H54" s="196"/>
      <c r="I54" s="162"/>
      <c r="J54" s="196"/>
      <c r="K54" s="162"/>
      <c r="L54" s="199"/>
      <c r="M54" s="143"/>
      <c r="N54" s="147"/>
      <c r="O54" s="143"/>
      <c r="P54" s="148"/>
      <c r="Q54" s="149"/>
      <c r="R54" s="150"/>
      <c r="S54" s="143"/>
      <c r="T54" s="150"/>
      <c r="U54" s="143"/>
      <c r="V54" s="150"/>
      <c r="W54" s="156"/>
      <c r="X54" s="156"/>
      <c r="Y54" s="157"/>
      <c r="Z54" s="179"/>
    </row>
    <row r="55" spans="1:26" s="146" customFormat="1" ht="3" customHeight="1" x14ac:dyDescent="0.15">
      <c r="A55" s="171"/>
      <c r="B55" s="172"/>
      <c r="C55" s="166"/>
      <c r="D55" s="188" t="s">
        <v>36</v>
      </c>
      <c r="E55" s="167"/>
      <c r="F55" s="164"/>
      <c r="G55" s="191">
        <f>I56+K56</f>
        <v>0</v>
      </c>
      <c r="H55" s="194" t="s">
        <v>12</v>
      </c>
      <c r="I55" s="163"/>
      <c r="J55" s="194" t="s">
        <v>12</v>
      </c>
      <c r="K55" s="163"/>
      <c r="L55" s="197" t="s">
        <v>12</v>
      </c>
      <c r="M55" s="145"/>
      <c r="N55" s="145"/>
      <c r="O55" s="145"/>
      <c r="P55" s="153"/>
      <c r="Q55" s="145"/>
      <c r="R55" s="145"/>
      <c r="S55" s="145"/>
      <c r="T55" s="145"/>
      <c r="U55" s="145"/>
      <c r="V55" s="145"/>
      <c r="W55" s="154"/>
      <c r="X55" s="154"/>
      <c r="Y55" s="155"/>
      <c r="Z55" s="178"/>
    </row>
    <row r="56" spans="1:26" s="146" customFormat="1" ht="24" customHeight="1" x14ac:dyDescent="0.15">
      <c r="A56" s="200"/>
      <c r="B56" s="201"/>
      <c r="C56" s="202"/>
      <c r="D56" s="189"/>
      <c r="E56" s="203"/>
      <c r="F56" s="204">
        <f>E56-C56</f>
        <v>0</v>
      </c>
      <c r="G56" s="192"/>
      <c r="H56" s="195"/>
      <c r="I56" s="205"/>
      <c r="J56" s="195"/>
      <c r="K56" s="205"/>
      <c r="L56" s="198"/>
      <c r="M56" s="142" t="s">
        <v>329</v>
      </c>
      <c r="N56" s="139" t="s">
        <v>325</v>
      </c>
      <c r="O56" s="142" t="s">
        <v>329</v>
      </c>
      <c r="P56" s="140" t="s">
        <v>328</v>
      </c>
      <c r="Q56" s="142" t="s">
        <v>329</v>
      </c>
      <c r="R56" s="141" t="s">
        <v>337</v>
      </c>
      <c r="S56" s="142" t="s">
        <v>329</v>
      </c>
      <c r="T56" s="141" t="s">
        <v>269</v>
      </c>
      <c r="U56" s="142" t="s">
        <v>329</v>
      </c>
      <c r="V56" s="141" t="s">
        <v>336</v>
      </c>
      <c r="W56" s="185"/>
      <c r="X56" s="185"/>
      <c r="Y56" s="186"/>
      <c r="Z56" s="187"/>
    </row>
    <row r="57" spans="1:26" ht="24" customHeight="1" x14ac:dyDescent="0.15">
      <c r="A57" s="200"/>
      <c r="B57" s="201"/>
      <c r="C57" s="202"/>
      <c r="D57" s="189"/>
      <c r="E57" s="203"/>
      <c r="F57" s="204"/>
      <c r="G57" s="192"/>
      <c r="H57" s="195"/>
      <c r="I57" s="205"/>
      <c r="J57" s="195"/>
      <c r="K57" s="205"/>
      <c r="L57" s="198"/>
      <c r="M57" s="142" t="s">
        <v>329</v>
      </c>
      <c r="N57" s="139" t="s">
        <v>323</v>
      </c>
      <c r="O57" s="142" t="s">
        <v>329</v>
      </c>
      <c r="P57" s="140" t="s">
        <v>326</v>
      </c>
      <c r="Q57" s="151"/>
      <c r="R57" s="141"/>
      <c r="S57" s="142" t="s">
        <v>329</v>
      </c>
      <c r="T57" s="141" t="s">
        <v>334</v>
      </c>
      <c r="U57" s="142" t="s">
        <v>329</v>
      </c>
      <c r="V57" s="141" t="s">
        <v>335</v>
      </c>
      <c r="W57" s="185"/>
      <c r="X57" s="185"/>
      <c r="Y57" s="186"/>
      <c r="Z57" s="187"/>
    </row>
    <row r="58" spans="1:26" s="146" customFormat="1" ht="24" customHeight="1" x14ac:dyDescent="0.15">
      <c r="A58" s="200"/>
      <c r="B58" s="201"/>
      <c r="C58" s="202"/>
      <c r="D58" s="189"/>
      <c r="E58" s="203"/>
      <c r="F58" s="204"/>
      <c r="G58" s="192"/>
      <c r="H58" s="195"/>
      <c r="I58" s="205"/>
      <c r="J58" s="195"/>
      <c r="K58" s="205"/>
      <c r="L58" s="198"/>
      <c r="M58" s="142" t="s">
        <v>329</v>
      </c>
      <c r="N58" s="139" t="s">
        <v>324</v>
      </c>
      <c r="O58" s="142" t="s">
        <v>329</v>
      </c>
      <c r="P58" s="140" t="s">
        <v>327</v>
      </c>
      <c r="Q58" s="151"/>
      <c r="R58" s="141"/>
      <c r="S58" s="142" t="s">
        <v>329</v>
      </c>
      <c r="T58" s="141" t="s">
        <v>332</v>
      </c>
      <c r="U58" s="142" t="s">
        <v>329</v>
      </c>
      <c r="V58" s="141" t="s">
        <v>333</v>
      </c>
      <c r="W58" s="185"/>
      <c r="X58" s="185"/>
      <c r="Y58" s="186"/>
      <c r="Z58" s="187"/>
    </row>
    <row r="59" spans="1:26" s="146" customFormat="1" ht="3.75" customHeight="1" thickBot="1" x14ac:dyDescent="0.2">
      <c r="A59" s="160"/>
      <c r="B59" s="161"/>
      <c r="C59" s="162"/>
      <c r="D59" s="190"/>
      <c r="E59" s="161"/>
      <c r="F59" s="165"/>
      <c r="G59" s="193"/>
      <c r="H59" s="196"/>
      <c r="I59" s="162"/>
      <c r="J59" s="196"/>
      <c r="K59" s="162"/>
      <c r="L59" s="199"/>
      <c r="M59" s="143"/>
      <c r="N59" s="147"/>
      <c r="O59" s="143"/>
      <c r="P59" s="148"/>
      <c r="Q59" s="149"/>
      <c r="R59" s="150"/>
      <c r="S59" s="143"/>
      <c r="T59" s="150"/>
      <c r="U59" s="143"/>
      <c r="V59" s="150"/>
      <c r="W59" s="156"/>
      <c r="X59" s="156"/>
      <c r="Y59" s="157"/>
      <c r="Z59" s="179"/>
    </row>
    <row r="60" spans="1:26" s="146" customFormat="1" ht="3" customHeight="1" x14ac:dyDescent="0.15">
      <c r="A60" s="171"/>
      <c r="B60" s="172"/>
      <c r="C60" s="166"/>
      <c r="D60" s="188" t="s">
        <v>36</v>
      </c>
      <c r="E60" s="167"/>
      <c r="F60" s="164"/>
      <c r="G60" s="191">
        <f>I61+K61</f>
        <v>0</v>
      </c>
      <c r="H60" s="194" t="s">
        <v>12</v>
      </c>
      <c r="I60" s="163"/>
      <c r="J60" s="194" t="s">
        <v>12</v>
      </c>
      <c r="K60" s="163"/>
      <c r="L60" s="197" t="s">
        <v>12</v>
      </c>
      <c r="M60" s="145"/>
      <c r="N60" s="145"/>
      <c r="O60" s="145"/>
      <c r="P60" s="153"/>
      <c r="Q60" s="145"/>
      <c r="R60" s="145"/>
      <c r="S60" s="145"/>
      <c r="T60" s="145"/>
      <c r="U60" s="145"/>
      <c r="V60" s="145"/>
      <c r="W60" s="154"/>
      <c r="X60" s="154"/>
      <c r="Y60" s="155"/>
      <c r="Z60" s="178"/>
    </row>
    <row r="61" spans="1:26" s="146" customFormat="1" ht="24" customHeight="1" x14ac:dyDescent="0.15">
      <c r="A61" s="200"/>
      <c r="B61" s="201"/>
      <c r="C61" s="202"/>
      <c r="D61" s="189"/>
      <c r="E61" s="203"/>
      <c r="F61" s="204">
        <f>E61-C61</f>
        <v>0</v>
      </c>
      <c r="G61" s="192"/>
      <c r="H61" s="195"/>
      <c r="I61" s="205"/>
      <c r="J61" s="195"/>
      <c r="K61" s="205"/>
      <c r="L61" s="198"/>
      <c r="M61" s="142" t="s">
        <v>329</v>
      </c>
      <c r="N61" s="139" t="s">
        <v>325</v>
      </c>
      <c r="O61" s="142" t="s">
        <v>329</v>
      </c>
      <c r="P61" s="140" t="s">
        <v>328</v>
      </c>
      <c r="Q61" s="142" t="s">
        <v>329</v>
      </c>
      <c r="R61" s="141" t="s">
        <v>337</v>
      </c>
      <c r="S61" s="142" t="s">
        <v>329</v>
      </c>
      <c r="T61" s="141" t="s">
        <v>269</v>
      </c>
      <c r="U61" s="142" t="s">
        <v>329</v>
      </c>
      <c r="V61" s="141" t="s">
        <v>336</v>
      </c>
      <c r="W61" s="185"/>
      <c r="X61" s="185"/>
      <c r="Y61" s="186"/>
      <c r="Z61" s="187"/>
    </row>
    <row r="62" spans="1:26" ht="24" customHeight="1" x14ac:dyDescent="0.15">
      <c r="A62" s="200"/>
      <c r="B62" s="201"/>
      <c r="C62" s="202"/>
      <c r="D62" s="189"/>
      <c r="E62" s="203"/>
      <c r="F62" s="204"/>
      <c r="G62" s="192"/>
      <c r="H62" s="195"/>
      <c r="I62" s="205"/>
      <c r="J62" s="195"/>
      <c r="K62" s="205"/>
      <c r="L62" s="198"/>
      <c r="M62" s="142" t="s">
        <v>329</v>
      </c>
      <c r="N62" s="139" t="s">
        <v>323</v>
      </c>
      <c r="O62" s="142" t="s">
        <v>329</v>
      </c>
      <c r="P62" s="140" t="s">
        <v>326</v>
      </c>
      <c r="Q62" s="151"/>
      <c r="R62" s="141"/>
      <c r="S62" s="142" t="s">
        <v>329</v>
      </c>
      <c r="T62" s="141" t="s">
        <v>334</v>
      </c>
      <c r="U62" s="142" t="s">
        <v>329</v>
      </c>
      <c r="V62" s="141" t="s">
        <v>335</v>
      </c>
      <c r="W62" s="185"/>
      <c r="X62" s="185"/>
      <c r="Y62" s="186"/>
      <c r="Z62" s="187"/>
    </row>
    <row r="63" spans="1:26" s="146" customFormat="1" ht="24" customHeight="1" x14ac:dyDescent="0.15">
      <c r="A63" s="200"/>
      <c r="B63" s="201"/>
      <c r="C63" s="202"/>
      <c r="D63" s="189"/>
      <c r="E63" s="203"/>
      <c r="F63" s="204"/>
      <c r="G63" s="192"/>
      <c r="H63" s="195"/>
      <c r="I63" s="205"/>
      <c r="J63" s="195"/>
      <c r="K63" s="205"/>
      <c r="L63" s="198"/>
      <c r="M63" s="142" t="s">
        <v>329</v>
      </c>
      <c r="N63" s="139" t="s">
        <v>324</v>
      </c>
      <c r="O63" s="142" t="s">
        <v>329</v>
      </c>
      <c r="P63" s="140" t="s">
        <v>327</v>
      </c>
      <c r="Q63" s="151"/>
      <c r="R63" s="141"/>
      <c r="S63" s="142" t="s">
        <v>329</v>
      </c>
      <c r="T63" s="141" t="s">
        <v>332</v>
      </c>
      <c r="U63" s="142" t="s">
        <v>329</v>
      </c>
      <c r="V63" s="141" t="s">
        <v>333</v>
      </c>
      <c r="W63" s="185"/>
      <c r="X63" s="185"/>
      <c r="Y63" s="186"/>
      <c r="Z63" s="187"/>
    </row>
    <row r="64" spans="1:26" s="146" customFormat="1" ht="3.75" customHeight="1" thickBot="1" x14ac:dyDescent="0.2">
      <c r="A64" s="160"/>
      <c r="B64" s="161"/>
      <c r="C64" s="162"/>
      <c r="D64" s="190"/>
      <c r="E64" s="161"/>
      <c r="F64" s="165"/>
      <c r="G64" s="193"/>
      <c r="H64" s="196"/>
      <c r="I64" s="162"/>
      <c r="J64" s="196"/>
      <c r="K64" s="162"/>
      <c r="L64" s="199"/>
      <c r="M64" s="143"/>
      <c r="N64" s="147"/>
      <c r="O64" s="143"/>
      <c r="P64" s="148"/>
      <c r="Q64" s="149"/>
      <c r="R64" s="150"/>
      <c r="S64" s="143"/>
      <c r="T64" s="150"/>
      <c r="U64" s="143"/>
      <c r="V64" s="150"/>
      <c r="W64" s="156"/>
      <c r="X64" s="156"/>
      <c r="Y64" s="157"/>
      <c r="Z64" s="179"/>
    </row>
    <row r="65" spans="1:26" s="146" customFormat="1" ht="3" customHeight="1" x14ac:dyDescent="0.15">
      <c r="A65" s="171"/>
      <c r="B65" s="172"/>
      <c r="C65" s="166"/>
      <c r="D65" s="188" t="s">
        <v>36</v>
      </c>
      <c r="E65" s="167"/>
      <c r="F65" s="164"/>
      <c r="G65" s="191">
        <f>I66+K66</f>
        <v>0</v>
      </c>
      <c r="H65" s="194" t="s">
        <v>12</v>
      </c>
      <c r="I65" s="163"/>
      <c r="J65" s="194" t="s">
        <v>12</v>
      </c>
      <c r="K65" s="163"/>
      <c r="L65" s="197" t="s">
        <v>12</v>
      </c>
      <c r="M65" s="145"/>
      <c r="N65" s="145"/>
      <c r="O65" s="145"/>
      <c r="P65" s="153"/>
      <c r="Q65" s="145"/>
      <c r="R65" s="145"/>
      <c r="S65" s="145"/>
      <c r="T65" s="145"/>
      <c r="U65" s="145"/>
      <c r="V65" s="145"/>
      <c r="W65" s="154"/>
      <c r="X65" s="154"/>
      <c r="Y65" s="155"/>
      <c r="Z65" s="178"/>
    </row>
    <row r="66" spans="1:26" s="146" customFormat="1" ht="24" customHeight="1" x14ac:dyDescent="0.15">
      <c r="A66" s="200"/>
      <c r="B66" s="201"/>
      <c r="C66" s="202"/>
      <c r="D66" s="189"/>
      <c r="E66" s="203"/>
      <c r="F66" s="204">
        <f>E66-C66</f>
        <v>0</v>
      </c>
      <c r="G66" s="192"/>
      <c r="H66" s="195"/>
      <c r="I66" s="205"/>
      <c r="J66" s="195"/>
      <c r="K66" s="205"/>
      <c r="L66" s="198"/>
      <c r="M66" s="142" t="s">
        <v>329</v>
      </c>
      <c r="N66" s="139" t="s">
        <v>325</v>
      </c>
      <c r="O66" s="142" t="s">
        <v>329</v>
      </c>
      <c r="P66" s="140" t="s">
        <v>328</v>
      </c>
      <c r="Q66" s="142" t="s">
        <v>329</v>
      </c>
      <c r="R66" s="141" t="s">
        <v>337</v>
      </c>
      <c r="S66" s="142" t="s">
        <v>329</v>
      </c>
      <c r="T66" s="141" t="s">
        <v>269</v>
      </c>
      <c r="U66" s="142" t="s">
        <v>329</v>
      </c>
      <c r="V66" s="141" t="s">
        <v>336</v>
      </c>
      <c r="W66" s="185"/>
      <c r="X66" s="185"/>
      <c r="Y66" s="186"/>
      <c r="Z66" s="187"/>
    </row>
    <row r="67" spans="1:26" ht="24" customHeight="1" x14ac:dyDescent="0.15">
      <c r="A67" s="200"/>
      <c r="B67" s="201"/>
      <c r="C67" s="202"/>
      <c r="D67" s="189"/>
      <c r="E67" s="203"/>
      <c r="F67" s="204"/>
      <c r="G67" s="192"/>
      <c r="H67" s="195"/>
      <c r="I67" s="205"/>
      <c r="J67" s="195"/>
      <c r="K67" s="205"/>
      <c r="L67" s="198"/>
      <c r="M67" s="142" t="s">
        <v>329</v>
      </c>
      <c r="N67" s="139" t="s">
        <v>323</v>
      </c>
      <c r="O67" s="142" t="s">
        <v>329</v>
      </c>
      <c r="P67" s="140" t="s">
        <v>326</v>
      </c>
      <c r="Q67" s="151"/>
      <c r="R67" s="141"/>
      <c r="S67" s="142" t="s">
        <v>329</v>
      </c>
      <c r="T67" s="141" t="s">
        <v>334</v>
      </c>
      <c r="U67" s="142" t="s">
        <v>329</v>
      </c>
      <c r="V67" s="141" t="s">
        <v>335</v>
      </c>
      <c r="W67" s="185"/>
      <c r="X67" s="185"/>
      <c r="Y67" s="186"/>
      <c r="Z67" s="187"/>
    </row>
    <row r="68" spans="1:26" s="146" customFormat="1" ht="24" customHeight="1" x14ac:dyDescent="0.15">
      <c r="A68" s="200"/>
      <c r="B68" s="201"/>
      <c r="C68" s="202"/>
      <c r="D68" s="189"/>
      <c r="E68" s="203"/>
      <c r="F68" s="204"/>
      <c r="G68" s="192"/>
      <c r="H68" s="195"/>
      <c r="I68" s="205"/>
      <c r="J68" s="195"/>
      <c r="K68" s="205"/>
      <c r="L68" s="198"/>
      <c r="M68" s="142" t="s">
        <v>329</v>
      </c>
      <c r="N68" s="139" t="s">
        <v>324</v>
      </c>
      <c r="O68" s="142" t="s">
        <v>329</v>
      </c>
      <c r="P68" s="140" t="s">
        <v>327</v>
      </c>
      <c r="Q68" s="151"/>
      <c r="R68" s="141"/>
      <c r="S68" s="142" t="s">
        <v>329</v>
      </c>
      <c r="T68" s="141" t="s">
        <v>332</v>
      </c>
      <c r="U68" s="142" t="s">
        <v>329</v>
      </c>
      <c r="V68" s="141" t="s">
        <v>333</v>
      </c>
      <c r="W68" s="185"/>
      <c r="X68" s="185"/>
      <c r="Y68" s="186"/>
      <c r="Z68" s="187"/>
    </row>
    <row r="69" spans="1:26" s="146" customFormat="1" ht="3.75" customHeight="1" thickBot="1" x14ac:dyDescent="0.2">
      <c r="A69" s="160"/>
      <c r="B69" s="161"/>
      <c r="C69" s="162"/>
      <c r="D69" s="190"/>
      <c r="E69" s="161"/>
      <c r="F69" s="165"/>
      <c r="G69" s="193"/>
      <c r="H69" s="196"/>
      <c r="I69" s="162"/>
      <c r="J69" s="196"/>
      <c r="K69" s="162"/>
      <c r="L69" s="199"/>
      <c r="M69" s="143"/>
      <c r="N69" s="147"/>
      <c r="O69" s="143"/>
      <c r="P69" s="148"/>
      <c r="Q69" s="149"/>
      <c r="R69" s="150"/>
      <c r="S69" s="143"/>
      <c r="T69" s="150"/>
      <c r="U69" s="143"/>
      <c r="V69" s="150"/>
      <c r="W69" s="156"/>
      <c r="X69" s="156"/>
      <c r="Y69" s="157"/>
      <c r="Z69" s="179"/>
    </row>
    <row r="70" spans="1:26" s="146" customFormat="1" ht="3" customHeight="1" x14ac:dyDescent="0.15">
      <c r="A70" s="171"/>
      <c r="B70" s="172"/>
      <c r="C70" s="166"/>
      <c r="D70" s="188" t="s">
        <v>36</v>
      </c>
      <c r="E70" s="167"/>
      <c r="F70" s="164"/>
      <c r="G70" s="191">
        <f>I71+K71</f>
        <v>0</v>
      </c>
      <c r="H70" s="194" t="s">
        <v>12</v>
      </c>
      <c r="I70" s="163"/>
      <c r="J70" s="194" t="s">
        <v>12</v>
      </c>
      <c r="K70" s="163"/>
      <c r="L70" s="197" t="s">
        <v>12</v>
      </c>
      <c r="M70" s="145"/>
      <c r="N70" s="145"/>
      <c r="O70" s="145"/>
      <c r="P70" s="153"/>
      <c r="Q70" s="145"/>
      <c r="R70" s="145"/>
      <c r="S70" s="145"/>
      <c r="T70" s="145"/>
      <c r="U70" s="145"/>
      <c r="V70" s="145"/>
      <c r="W70" s="154"/>
      <c r="X70" s="154"/>
      <c r="Y70" s="155"/>
      <c r="Z70" s="178"/>
    </row>
    <row r="71" spans="1:26" s="146" customFormat="1" ht="24" customHeight="1" x14ac:dyDescent="0.15">
      <c r="A71" s="200"/>
      <c r="B71" s="201"/>
      <c r="C71" s="202"/>
      <c r="D71" s="189"/>
      <c r="E71" s="203"/>
      <c r="F71" s="204">
        <f>E71-C71</f>
        <v>0</v>
      </c>
      <c r="G71" s="192"/>
      <c r="H71" s="195"/>
      <c r="I71" s="205"/>
      <c r="J71" s="195"/>
      <c r="K71" s="205"/>
      <c r="L71" s="198"/>
      <c r="M71" s="142" t="s">
        <v>329</v>
      </c>
      <c r="N71" s="139" t="s">
        <v>325</v>
      </c>
      <c r="O71" s="142" t="s">
        <v>329</v>
      </c>
      <c r="P71" s="140" t="s">
        <v>328</v>
      </c>
      <c r="Q71" s="142" t="s">
        <v>329</v>
      </c>
      <c r="R71" s="141" t="s">
        <v>337</v>
      </c>
      <c r="S71" s="142" t="s">
        <v>329</v>
      </c>
      <c r="T71" s="141" t="s">
        <v>269</v>
      </c>
      <c r="U71" s="142" t="s">
        <v>329</v>
      </c>
      <c r="V71" s="141" t="s">
        <v>336</v>
      </c>
      <c r="W71" s="185"/>
      <c r="X71" s="185"/>
      <c r="Y71" s="186"/>
      <c r="Z71" s="187"/>
    </row>
    <row r="72" spans="1:26" ht="24" customHeight="1" x14ac:dyDescent="0.15">
      <c r="A72" s="200"/>
      <c r="B72" s="201"/>
      <c r="C72" s="202"/>
      <c r="D72" s="189"/>
      <c r="E72" s="203"/>
      <c r="F72" s="204"/>
      <c r="G72" s="192"/>
      <c r="H72" s="195"/>
      <c r="I72" s="205"/>
      <c r="J72" s="195"/>
      <c r="K72" s="205"/>
      <c r="L72" s="198"/>
      <c r="M72" s="142" t="s">
        <v>329</v>
      </c>
      <c r="N72" s="139" t="s">
        <v>323</v>
      </c>
      <c r="O72" s="142" t="s">
        <v>329</v>
      </c>
      <c r="P72" s="140" t="s">
        <v>326</v>
      </c>
      <c r="Q72" s="151"/>
      <c r="R72" s="141"/>
      <c r="S72" s="142" t="s">
        <v>329</v>
      </c>
      <c r="T72" s="141" t="s">
        <v>334</v>
      </c>
      <c r="U72" s="142" t="s">
        <v>329</v>
      </c>
      <c r="V72" s="141" t="s">
        <v>335</v>
      </c>
      <c r="W72" s="185"/>
      <c r="X72" s="185"/>
      <c r="Y72" s="186"/>
      <c r="Z72" s="187"/>
    </row>
    <row r="73" spans="1:26" s="146" customFormat="1" ht="24" customHeight="1" x14ac:dyDescent="0.15">
      <c r="A73" s="200"/>
      <c r="B73" s="201"/>
      <c r="C73" s="202"/>
      <c r="D73" s="189"/>
      <c r="E73" s="203"/>
      <c r="F73" s="204"/>
      <c r="G73" s="192"/>
      <c r="H73" s="195"/>
      <c r="I73" s="205"/>
      <c r="J73" s="195"/>
      <c r="K73" s="205"/>
      <c r="L73" s="198"/>
      <c r="M73" s="142" t="s">
        <v>329</v>
      </c>
      <c r="N73" s="139" t="s">
        <v>324</v>
      </c>
      <c r="O73" s="142" t="s">
        <v>329</v>
      </c>
      <c r="P73" s="140" t="s">
        <v>327</v>
      </c>
      <c r="Q73" s="151"/>
      <c r="R73" s="141"/>
      <c r="S73" s="142" t="s">
        <v>329</v>
      </c>
      <c r="T73" s="141" t="s">
        <v>332</v>
      </c>
      <c r="U73" s="142" t="s">
        <v>329</v>
      </c>
      <c r="V73" s="141" t="s">
        <v>333</v>
      </c>
      <c r="W73" s="185"/>
      <c r="X73" s="185"/>
      <c r="Y73" s="186"/>
      <c r="Z73" s="187"/>
    </row>
    <row r="74" spans="1:26" s="146" customFormat="1" ht="3.75" customHeight="1" thickBot="1" x14ac:dyDescent="0.2">
      <c r="A74" s="160"/>
      <c r="B74" s="161"/>
      <c r="C74" s="162"/>
      <c r="D74" s="190"/>
      <c r="E74" s="161"/>
      <c r="F74" s="165"/>
      <c r="G74" s="193"/>
      <c r="H74" s="196"/>
      <c r="I74" s="162"/>
      <c r="J74" s="196"/>
      <c r="K74" s="162"/>
      <c r="L74" s="199"/>
      <c r="M74" s="143"/>
      <c r="N74" s="147"/>
      <c r="O74" s="143"/>
      <c r="P74" s="148"/>
      <c r="Q74" s="149"/>
      <c r="R74" s="150"/>
      <c r="S74" s="143"/>
      <c r="T74" s="150"/>
      <c r="U74" s="143"/>
      <c r="V74" s="150"/>
      <c r="W74" s="156"/>
      <c r="X74" s="156"/>
      <c r="Y74" s="157"/>
      <c r="Z74" s="179"/>
    </row>
    <row r="75" spans="1:26" s="146" customFormat="1" ht="3" customHeight="1" x14ac:dyDescent="0.15">
      <c r="A75" s="171"/>
      <c r="B75" s="172"/>
      <c r="C75" s="166"/>
      <c r="D75" s="188" t="s">
        <v>36</v>
      </c>
      <c r="E75" s="167"/>
      <c r="F75" s="164"/>
      <c r="G75" s="191">
        <f>I76+K76</f>
        <v>0</v>
      </c>
      <c r="H75" s="194" t="s">
        <v>12</v>
      </c>
      <c r="I75" s="163"/>
      <c r="J75" s="194" t="s">
        <v>12</v>
      </c>
      <c r="K75" s="163"/>
      <c r="L75" s="197" t="s">
        <v>12</v>
      </c>
      <c r="M75" s="145"/>
      <c r="N75" s="145"/>
      <c r="O75" s="145"/>
      <c r="P75" s="153"/>
      <c r="Q75" s="145"/>
      <c r="R75" s="145"/>
      <c r="S75" s="145"/>
      <c r="T75" s="145"/>
      <c r="U75" s="145"/>
      <c r="V75" s="145"/>
      <c r="W75" s="154"/>
      <c r="X75" s="154"/>
      <c r="Y75" s="155"/>
      <c r="Z75" s="178"/>
    </row>
    <row r="76" spans="1:26" s="146" customFormat="1" ht="24" customHeight="1" x14ac:dyDescent="0.15">
      <c r="A76" s="200"/>
      <c r="B76" s="201"/>
      <c r="C76" s="202"/>
      <c r="D76" s="189"/>
      <c r="E76" s="203"/>
      <c r="F76" s="204">
        <f>E76-C76</f>
        <v>0</v>
      </c>
      <c r="G76" s="192"/>
      <c r="H76" s="195"/>
      <c r="I76" s="205"/>
      <c r="J76" s="195"/>
      <c r="K76" s="205"/>
      <c r="L76" s="198"/>
      <c r="M76" s="142" t="s">
        <v>329</v>
      </c>
      <c r="N76" s="139" t="s">
        <v>325</v>
      </c>
      <c r="O76" s="142" t="s">
        <v>329</v>
      </c>
      <c r="P76" s="140" t="s">
        <v>328</v>
      </c>
      <c r="Q76" s="142" t="s">
        <v>329</v>
      </c>
      <c r="R76" s="141" t="s">
        <v>337</v>
      </c>
      <c r="S76" s="142" t="s">
        <v>329</v>
      </c>
      <c r="T76" s="141" t="s">
        <v>269</v>
      </c>
      <c r="U76" s="142" t="s">
        <v>329</v>
      </c>
      <c r="V76" s="141" t="s">
        <v>336</v>
      </c>
      <c r="W76" s="185"/>
      <c r="X76" s="185"/>
      <c r="Y76" s="186"/>
      <c r="Z76" s="187"/>
    </row>
    <row r="77" spans="1:26" ht="24" customHeight="1" x14ac:dyDescent="0.15">
      <c r="A77" s="200"/>
      <c r="B77" s="201"/>
      <c r="C77" s="202"/>
      <c r="D77" s="189"/>
      <c r="E77" s="203"/>
      <c r="F77" s="204"/>
      <c r="G77" s="192"/>
      <c r="H77" s="195"/>
      <c r="I77" s="205"/>
      <c r="J77" s="195"/>
      <c r="K77" s="205"/>
      <c r="L77" s="198"/>
      <c r="M77" s="142" t="s">
        <v>329</v>
      </c>
      <c r="N77" s="139" t="s">
        <v>323</v>
      </c>
      <c r="O77" s="142" t="s">
        <v>329</v>
      </c>
      <c r="P77" s="140" t="s">
        <v>326</v>
      </c>
      <c r="Q77" s="151"/>
      <c r="R77" s="141"/>
      <c r="S77" s="142" t="s">
        <v>329</v>
      </c>
      <c r="T77" s="141" t="s">
        <v>334</v>
      </c>
      <c r="U77" s="142" t="s">
        <v>329</v>
      </c>
      <c r="V77" s="141" t="s">
        <v>335</v>
      </c>
      <c r="W77" s="185"/>
      <c r="X77" s="185"/>
      <c r="Y77" s="186"/>
      <c r="Z77" s="187"/>
    </row>
    <row r="78" spans="1:26" s="146" customFormat="1" ht="24" customHeight="1" x14ac:dyDescent="0.15">
      <c r="A78" s="200"/>
      <c r="B78" s="201"/>
      <c r="C78" s="202"/>
      <c r="D78" s="189"/>
      <c r="E78" s="203"/>
      <c r="F78" s="204"/>
      <c r="G78" s="192"/>
      <c r="H78" s="195"/>
      <c r="I78" s="205"/>
      <c r="J78" s="195"/>
      <c r="K78" s="205"/>
      <c r="L78" s="198"/>
      <c r="M78" s="142" t="s">
        <v>329</v>
      </c>
      <c r="N78" s="139" t="s">
        <v>324</v>
      </c>
      <c r="O78" s="142" t="s">
        <v>329</v>
      </c>
      <c r="P78" s="140" t="s">
        <v>327</v>
      </c>
      <c r="Q78" s="151"/>
      <c r="R78" s="141"/>
      <c r="S78" s="142" t="s">
        <v>329</v>
      </c>
      <c r="T78" s="141" t="s">
        <v>332</v>
      </c>
      <c r="U78" s="142" t="s">
        <v>329</v>
      </c>
      <c r="V78" s="141" t="s">
        <v>333</v>
      </c>
      <c r="W78" s="185"/>
      <c r="X78" s="185"/>
      <c r="Y78" s="186"/>
      <c r="Z78" s="187"/>
    </row>
    <row r="79" spans="1:26" s="146" customFormat="1" ht="3.75" customHeight="1" thickBot="1" x14ac:dyDescent="0.2">
      <c r="A79" s="160"/>
      <c r="B79" s="161"/>
      <c r="C79" s="162"/>
      <c r="D79" s="190"/>
      <c r="E79" s="161"/>
      <c r="F79" s="165"/>
      <c r="G79" s="193"/>
      <c r="H79" s="196"/>
      <c r="I79" s="162"/>
      <c r="J79" s="196"/>
      <c r="K79" s="162"/>
      <c r="L79" s="199"/>
      <c r="M79" s="143"/>
      <c r="N79" s="147"/>
      <c r="O79" s="143"/>
      <c r="P79" s="148"/>
      <c r="Q79" s="149"/>
      <c r="R79" s="150"/>
      <c r="S79" s="143"/>
      <c r="T79" s="150"/>
      <c r="U79" s="143"/>
      <c r="V79" s="150"/>
      <c r="W79" s="156"/>
      <c r="X79" s="156"/>
      <c r="Y79" s="157"/>
      <c r="Z79" s="179"/>
    </row>
    <row r="80" spans="1:26" s="146" customFormat="1" ht="3" customHeight="1" x14ac:dyDescent="0.15">
      <c r="A80" s="171"/>
      <c r="B80" s="172"/>
      <c r="C80" s="166"/>
      <c r="D80" s="188" t="s">
        <v>36</v>
      </c>
      <c r="E80" s="167"/>
      <c r="F80" s="164"/>
      <c r="G80" s="191">
        <f>I81+K81</f>
        <v>0</v>
      </c>
      <c r="H80" s="194" t="s">
        <v>12</v>
      </c>
      <c r="I80" s="163"/>
      <c r="J80" s="194" t="s">
        <v>12</v>
      </c>
      <c r="K80" s="163"/>
      <c r="L80" s="197" t="s">
        <v>12</v>
      </c>
      <c r="M80" s="145"/>
      <c r="N80" s="145"/>
      <c r="O80" s="145"/>
      <c r="P80" s="153"/>
      <c r="Q80" s="145"/>
      <c r="R80" s="145"/>
      <c r="S80" s="145"/>
      <c r="T80" s="145"/>
      <c r="U80" s="145"/>
      <c r="V80" s="145"/>
      <c r="W80" s="154"/>
      <c r="X80" s="154"/>
      <c r="Y80" s="155"/>
      <c r="Z80" s="178"/>
    </row>
    <row r="81" spans="1:26" s="146" customFormat="1" ht="24" customHeight="1" x14ac:dyDescent="0.15">
      <c r="A81" s="200"/>
      <c r="B81" s="201"/>
      <c r="C81" s="202"/>
      <c r="D81" s="189"/>
      <c r="E81" s="203"/>
      <c r="F81" s="204">
        <f>E81-C81</f>
        <v>0</v>
      </c>
      <c r="G81" s="192"/>
      <c r="H81" s="195"/>
      <c r="I81" s="205"/>
      <c r="J81" s="195"/>
      <c r="K81" s="205"/>
      <c r="L81" s="198"/>
      <c r="M81" s="142" t="s">
        <v>329</v>
      </c>
      <c r="N81" s="139" t="s">
        <v>325</v>
      </c>
      <c r="O81" s="142" t="s">
        <v>329</v>
      </c>
      <c r="P81" s="140" t="s">
        <v>328</v>
      </c>
      <c r="Q81" s="142" t="s">
        <v>329</v>
      </c>
      <c r="R81" s="141" t="s">
        <v>337</v>
      </c>
      <c r="S81" s="142" t="s">
        <v>329</v>
      </c>
      <c r="T81" s="141" t="s">
        <v>269</v>
      </c>
      <c r="U81" s="142" t="s">
        <v>329</v>
      </c>
      <c r="V81" s="141" t="s">
        <v>336</v>
      </c>
      <c r="W81" s="185"/>
      <c r="X81" s="185"/>
      <c r="Y81" s="186"/>
      <c r="Z81" s="187"/>
    </row>
    <row r="82" spans="1:26" ht="24" customHeight="1" x14ac:dyDescent="0.15">
      <c r="A82" s="200"/>
      <c r="B82" s="201"/>
      <c r="C82" s="202"/>
      <c r="D82" s="189"/>
      <c r="E82" s="203"/>
      <c r="F82" s="204"/>
      <c r="G82" s="192"/>
      <c r="H82" s="195"/>
      <c r="I82" s="205"/>
      <c r="J82" s="195"/>
      <c r="K82" s="205"/>
      <c r="L82" s="198"/>
      <c r="M82" s="142" t="s">
        <v>329</v>
      </c>
      <c r="N82" s="139" t="s">
        <v>323</v>
      </c>
      <c r="O82" s="142" t="s">
        <v>329</v>
      </c>
      <c r="P82" s="140" t="s">
        <v>326</v>
      </c>
      <c r="Q82" s="151"/>
      <c r="R82" s="141"/>
      <c r="S82" s="142" t="s">
        <v>329</v>
      </c>
      <c r="T82" s="141" t="s">
        <v>334</v>
      </c>
      <c r="U82" s="142" t="s">
        <v>329</v>
      </c>
      <c r="V82" s="141" t="s">
        <v>335</v>
      </c>
      <c r="W82" s="185"/>
      <c r="X82" s="185"/>
      <c r="Y82" s="186"/>
      <c r="Z82" s="187"/>
    </row>
    <row r="83" spans="1:26" s="146" customFormat="1" ht="24" customHeight="1" x14ac:dyDescent="0.15">
      <c r="A83" s="200"/>
      <c r="B83" s="201"/>
      <c r="C83" s="202"/>
      <c r="D83" s="189"/>
      <c r="E83" s="203"/>
      <c r="F83" s="204"/>
      <c r="G83" s="192"/>
      <c r="H83" s="195"/>
      <c r="I83" s="205"/>
      <c r="J83" s="195"/>
      <c r="K83" s="205"/>
      <c r="L83" s="198"/>
      <c r="M83" s="142" t="s">
        <v>329</v>
      </c>
      <c r="N83" s="139" t="s">
        <v>324</v>
      </c>
      <c r="O83" s="142" t="s">
        <v>329</v>
      </c>
      <c r="P83" s="140" t="s">
        <v>327</v>
      </c>
      <c r="Q83" s="151"/>
      <c r="R83" s="141"/>
      <c r="S83" s="142" t="s">
        <v>329</v>
      </c>
      <c r="T83" s="141" t="s">
        <v>332</v>
      </c>
      <c r="U83" s="142" t="s">
        <v>329</v>
      </c>
      <c r="V83" s="141" t="s">
        <v>333</v>
      </c>
      <c r="W83" s="185"/>
      <c r="X83" s="185"/>
      <c r="Y83" s="186"/>
      <c r="Z83" s="187"/>
    </row>
    <row r="84" spans="1:26" s="146" customFormat="1" ht="3.75" customHeight="1" thickBot="1" x14ac:dyDescent="0.2">
      <c r="A84" s="160"/>
      <c r="B84" s="161"/>
      <c r="C84" s="162"/>
      <c r="D84" s="190"/>
      <c r="E84" s="161"/>
      <c r="F84" s="165"/>
      <c r="G84" s="193"/>
      <c r="H84" s="196"/>
      <c r="I84" s="162"/>
      <c r="J84" s="196"/>
      <c r="K84" s="162"/>
      <c r="L84" s="199"/>
      <c r="M84" s="143"/>
      <c r="N84" s="147"/>
      <c r="O84" s="143"/>
      <c r="P84" s="148"/>
      <c r="Q84" s="149"/>
      <c r="R84" s="150"/>
      <c r="S84" s="143"/>
      <c r="T84" s="150"/>
      <c r="U84" s="143"/>
      <c r="V84" s="150"/>
      <c r="W84" s="156"/>
      <c r="X84" s="156"/>
      <c r="Y84" s="157"/>
      <c r="Z84" s="179"/>
    </row>
    <row r="85" spans="1:26" s="146" customFormat="1" ht="3" customHeight="1" x14ac:dyDescent="0.15">
      <c r="A85" s="171"/>
      <c r="B85" s="172"/>
      <c r="C85" s="166"/>
      <c r="D85" s="188" t="s">
        <v>36</v>
      </c>
      <c r="E85" s="167"/>
      <c r="F85" s="164"/>
      <c r="G85" s="191">
        <f>I86+K86</f>
        <v>0</v>
      </c>
      <c r="H85" s="194" t="s">
        <v>12</v>
      </c>
      <c r="I85" s="163"/>
      <c r="J85" s="194" t="s">
        <v>12</v>
      </c>
      <c r="K85" s="163"/>
      <c r="L85" s="197" t="s">
        <v>12</v>
      </c>
      <c r="M85" s="145"/>
      <c r="N85" s="145"/>
      <c r="O85" s="145"/>
      <c r="P85" s="153"/>
      <c r="Q85" s="145"/>
      <c r="R85" s="145"/>
      <c r="S85" s="145"/>
      <c r="T85" s="145"/>
      <c r="U85" s="145"/>
      <c r="V85" s="145"/>
      <c r="W85" s="154"/>
      <c r="X85" s="154"/>
      <c r="Y85" s="155"/>
      <c r="Z85" s="178"/>
    </row>
    <row r="86" spans="1:26" s="146" customFormat="1" ht="24" customHeight="1" x14ac:dyDescent="0.15">
      <c r="A86" s="200"/>
      <c r="B86" s="201"/>
      <c r="C86" s="202"/>
      <c r="D86" s="189"/>
      <c r="E86" s="203"/>
      <c r="F86" s="204">
        <f>E86-C86</f>
        <v>0</v>
      </c>
      <c r="G86" s="192"/>
      <c r="H86" s="195"/>
      <c r="I86" s="205"/>
      <c r="J86" s="195"/>
      <c r="K86" s="205"/>
      <c r="L86" s="198"/>
      <c r="M86" s="142" t="s">
        <v>329</v>
      </c>
      <c r="N86" s="139" t="s">
        <v>325</v>
      </c>
      <c r="O86" s="142" t="s">
        <v>329</v>
      </c>
      <c r="P86" s="140" t="s">
        <v>328</v>
      </c>
      <c r="Q86" s="142" t="s">
        <v>329</v>
      </c>
      <c r="R86" s="141" t="s">
        <v>337</v>
      </c>
      <c r="S86" s="142" t="s">
        <v>329</v>
      </c>
      <c r="T86" s="141" t="s">
        <v>269</v>
      </c>
      <c r="U86" s="142" t="s">
        <v>329</v>
      </c>
      <c r="V86" s="141" t="s">
        <v>336</v>
      </c>
      <c r="W86" s="185"/>
      <c r="X86" s="185"/>
      <c r="Y86" s="186"/>
      <c r="Z86" s="187"/>
    </row>
    <row r="87" spans="1:26" ht="24" customHeight="1" x14ac:dyDescent="0.15">
      <c r="A87" s="200"/>
      <c r="B87" s="201"/>
      <c r="C87" s="202"/>
      <c r="D87" s="189"/>
      <c r="E87" s="203"/>
      <c r="F87" s="204"/>
      <c r="G87" s="192"/>
      <c r="H87" s="195"/>
      <c r="I87" s="205"/>
      <c r="J87" s="195"/>
      <c r="K87" s="205"/>
      <c r="L87" s="198"/>
      <c r="M87" s="142" t="s">
        <v>329</v>
      </c>
      <c r="N87" s="139" t="s">
        <v>323</v>
      </c>
      <c r="O87" s="142" t="s">
        <v>329</v>
      </c>
      <c r="P87" s="140" t="s">
        <v>326</v>
      </c>
      <c r="Q87" s="151"/>
      <c r="R87" s="141"/>
      <c r="S87" s="142" t="s">
        <v>329</v>
      </c>
      <c r="T87" s="141" t="s">
        <v>334</v>
      </c>
      <c r="U87" s="142" t="s">
        <v>329</v>
      </c>
      <c r="V87" s="141" t="s">
        <v>335</v>
      </c>
      <c r="W87" s="185"/>
      <c r="X87" s="185"/>
      <c r="Y87" s="186"/>
      <c r="Z87" s="187"/>
    </row>
    <row r="88" spans="1:26" s="146" customFormat="1" ht="24" customHeight="1" x14ac:dyDescent="0.15">
      <c r="A88" s="200"/>
      <c r="B88" s="201"/>
      <c r="C88" s="202"/>
      <c r="D88" s="189"/>
      <c r="E88" s="203"/>
      <c r="F88" s="204"/>
      <c r="G88" s="192"/>
      <c r="H88" s="195"/>
      <c r="I88" s="205"/>
      <c r="J88" s="195"/>
      <c r="K88" s="205"/>
      <c r="L88" s="198"/>
      <c r="M88" s="142" t="s">
        <v>329</v>
      </c>
      <c r="N88" s="139" t="s">
        <v>324</v>
      </c>
      <c r="O88" s="142" t="s">
        <v>329</v>
      </c>
      <c r="P88" s="140" t="s">
        <v>327</v>
      </c>
      <c r="Q88" s="151"/>
      <c r="R88" s="141"/>
      <c r="S88" s="142" t="s">
        <v>329</v>
      </c>
      <c r="T88" s="141" t="s">
        <v>332</v>
      </c>
      <c r="U88" s="142" t="s">
        <v>329</v>
      </c>
      <c r="V88" s="141" t="s">
        <v>333</v>
      </c>
      <c r="W88" s="185"/>
      <c r="X88" s="185"/>
      <c r="Y88" s="186"/>
      <c r="Z88" s="187"/>
    </row>
    <row r="89" spans="1:26" s="146" customFormat="1" ht="3.75" customHeight="1" thickBot="1" x14ac:dyDescent="0.2">
      <c r="A89" s="160"/>
      <c r="B89" s="161"/>
      <c r="C89" s="162"/>
      <c r="D89" s="190"/>
      <c r="E89" s="161"/>
      <c r="F89" s="165"/>
      <c r="G89" s="193"/>
      <c r="H89" s="196"/>
      <c r="I89" s="162"/>
      <c r="J89" s="196"/>
      <c r="K89" s="162"/>
      <c r="L89" s="199"/>
      <c r="M89" s="143"/>
      <c r="N89" s="147"/>
      <c r="O89" s="143"/>
      <c r="P89" s="148"/>
      <c r="Q89" s="149"/>
      <c r="R89" s="150"/>
      <c r="S89" s="143"/>
      <c r="T89" s="150"/>
      <c r="U89" s="143"/>
      <c r="V89" s="150"/>
      <c r="W89" s="156"/>
      <c r="X89" s="156"/>
      <c r="Y89" s="157"/>
      <c r="Z89" s="179"/>
    </row>
    <row r="90" spans="1:26" s="146" customFormat="1" ht="3" customHeight="1" x14ac:dyDescent="0.15">
      <c r="A90" s="171"/>
      <c r="B90" s="172"/>
      <c r="C90" s="166"/>
      <c r="D90" s="188" t="s">
        <v>36</v>
      </c>
      <c r="E90" s="167"/>
      <c r="F90" s="164"/>
      <c r="G90" s="191">
        <f>I91+K91</f>
        <v>0</v>
      </c>
      <c r="H90" s="194" t="s">
        <v>12</v>
      </c>
      <c r="I90" s="163"/>
      <c r="J90" s="194" t="s">
        <v>12</v>
      </c>
      <c r="K90" s="163"/>
      <c r="L90" s="197" t="s">
        <v>12</v>
      </c>
      <c r="M90" s="145"/>
      <c r="N90" s="145"/>
      <c r="O90" s="145"/>
      <c r="P90" s="153"/>
      <c r="Q90" s="145"/>
      <c r="R90" s="145"/>
      <c r="S90" s="145"/>
      <c r="T90" s="145"/>
      <c r="U90" s="145"/>
      <c r="V90" s="145"/>
      <c r="W90" s="154"/>
      <c r="X90" s="154"/>
      <c r="Y90" s="155"/>
      <c r="Z90" s="178"/>
    </row>
    <row r="91" spans="1:26" s="146" customFormat="1" ht="24" customHeight="1" x14ac:dyDescent="0.15">
      <c r="A91" s="200"/>
      <c r="B91" s="201"/>
      <c r="C91" s="202"/>
      <c r="D91" s="189"/>
      <c r="E91" s="203"/>
      <c r="F91" s="204">
        <f>E91-C91</f>
        <v>0</v>
      </c>
      <c r="G91" s="192"/>
      <c r="H91" s="195"/>
      <c r="I91" s="205"/>
      <c r="J91" s="195"/>
      <c r="K91" s="205"/>
      <c r="L91" s="198"/>
      <c r="M91" s="142" t="s">
        <v>329</v>
      </c>
      <c r="N91" s="139" t="s">
        <v>325</v>
      </c>
      <c r="O91" s="142" t="s">
        <v>329</v>
      </c>
      <c r="P91" s="140" t="s">
        <v>328</v>
      </c>
      <c r="Q91" s="142" t="s">
        <v>329</v>
      </c>
      <c r="R91" s="141" t="s">
        <v>337</v>
      </c>
      <c r="S91" s="142" t="s">
        <v>329</v>
      </c>
      <c r="T91" s="141" t="s">
        <v>269</v>
      </c>
      <c r="U91" s="142" t="s">
        <v>329</v>
      </c>
      <c r="V91" s="141" t="s">
        <v>336</v>
      </c>
      <c r="W91" s="185"/>
      <c r="X91" s="185"/>
      <c r="Y91" s="186"/>
      <c r="Z91" s="187"/>
    </row>
    <row r="92" spans="1:26" ht="24" customHeight="1" x14ac:dyDescent="0.15">
      <c r="A92" s="200"/>
      <c r="B92" s="201"/>
      <c r="C92" s="202"/>
      <c r="D92" s="189"/>
      <c r="E92" s="203"/>
      <c r="F92" s="204"/>
      <c r="G92" s="192"/>
      <c r="H92" s="195"/>
      <c r="I92" s="205"/>
      <c r="J92" s="195"/>
      <c r="K92" s="205"/>
      <c r="L92" s="198"/>
      <c r="M92" s="142" t="s">
        <v>329</v>
      </c>
      <c r="N92" s="139" t="s">
        <v>323</v>
      </c>
      <c r="O92" s="142" t="s">
        <v>329</v>
      </c>
      <c r="P92" s="140" t="s">
        <v>326</v>
      </c>
      <c r="Q92" s="151"/>
      <c r="R92" s="141"/>
      <c r="S92" s="142" t="s">
        <v>329</v>
      </c>
      <c r="T92" s="141" t="s">
        <v>334</v>
      </c>
      <c r="U92" s="142" t="s">
        <v>329</v>
      </c>
      <c r="V92" s="141" t="s">
        <v>335</v>
      </c>
      <c r="W92" s="185"/>
      <c r="X92" s="185"/>
      <c r="Y92" s="186"/>
      <c r="Z92" s="187"/>
    </row>
    <row r="93" spans="1:26" s="146" customFormat="1" ht="24" customHeight="1" x14ac:dyDescent="0.15">
      <c r="A93" s="200"/>
      <c r="B93" s="201"/>
      <c r="C93" s="202"/>
      <c r="D93" s="189"/>
      <c r="E93" s="203"/>
      <c r="F93" s="204"/>
      <c r="G93" s="192"/>
      <c r="H93" s="195"/>
      <c r="I93" s="205"/>
      <c r="J93" s="195"/>
      <c r="K93" s="205"/>
      <c r="L93" s="198"/>
      <c r="M93" s="142" t="s">
        <v>329</v>
      </c>
      <c r="N93" s="139" t="s">
        <v>324</v>
      </c>
      <c r="O93" s="142" t="s">
        <v>329</v>
      </c>
      <c r="P93" s="140" t="s">
        <v>327</v>
      </c>
      <c r="Q93" s="151"/>
      <c r="R93" s="141"/>
      <c r="S93" s="142" t="s">
        <v>329</v>
      </c>
      <c r="T93" s="141" t="s">
        <v>332</v>
      </c>
      <c r="U93" s="142" t="s">
        <v>329</v>
      </c>
      <c r="V93" s="141" t="s">
        <v>333</v>
      </c>
      <c r="W93" s="185"/>
      <c r="X93" s="185"/>
      <c r="Y93" s="186"/>
      <c r="Z93" s="187"/>
    </row>
    <row r="94" spans="1:26" s="146" customFormat="1" ht="3.75" customHeight="1" thickBot="1" x14ac:dyDescent="0.2">
      <c r="A94" s="160"/>
      <c r="B94" s="161"/>
      <c r="C94" s="162"/>
      <c r="D94" s="190"/>
      <c r="E94" s="161"/>
      <c r="F94" s="165"/>
      <c r="G94" s="193"/>
      <c r="H94" s="196"/>
      <c r="I94" s="162"/>
      <c r="J94" s="196"/>
      <c r="K94" s="162"/>
      <c r="L94" s="199"/>
      <c r="M94" s="143"/>
      <c r="N94" s="147"/>
      <c r="O94" s="143"/>
      <c r="P94" s="148"/>
      <c r="Q94" s="149"/>
      <c r="R94" s="150"/>
      <c r="S94" s="143"/>
      <c r="T94" s="150"/>
      <c r="U94" s="143"/>
      <c r="V94" s="150"/>
      <c r="W94" s="156"/>
      <c r="X94" s="156"/>
      <c r="Y94" s="157"/>
      <c r="Z94" s="179"/>
    </row>
    <row r="95" spans="1:26" s="146" customFormat="1" ht="3" customHeight="1" x14ac:dyDescent="0.15">
      <c r="A95" s="171"/>
      <c r="B95" s="172"/>
      <c r="C95" s="166"/>
      <c r="D95" s="188" t="s">
        <v>36</v>
      </c>
      <c r="E95" s="167"/>
      <c r="F95" s="164"/>
      <c r="G95" s="191">
        <f>I96+K96</f>
        <v>0</v>
      </c>
      <c r="H95" s="194" t="s">
        <v>12</v>
      </c>
      <c r="I95" s="163"/>
      <c r="J95" s="194" t="s">
        <v>12</v>
      </c>
      <c r="K95" s="163"/>
      <c r="L95" s="197" t="s">
        <v>12</v>
      </c>
      <c r="M95" s="145"/>
      <c r="N95" s="145"/>
      <c r="O95" s="145"/>
      <c r="P95" s="153"/>
      <c r="Q95" s="145"/>
      <c r="R95" s="145"/>
      <c r="S95" s="145"/>
      <c r="T95" s="145"/>
      <c r="U95" s="145"/>
      <c r="V95" s="145"/>
      <c r="W95" s="154"/>
      <c r="X95" s="154"/>
      <c r="Y95" s="155"/>
      <c r="Z95" s="178"/>
    </row>
    <row r="96" spans="1:26" s="146" customFormat="1" ht="24" customHeight="1" x14ac:dyDescent="0.15">
      <c r="A96" s="200"/>
      <c r="B96" s="201"/>
      <c r="C96" s="202"/>
      <c r="D96" s="189"/>
      <c r="E96" s="203"/>
      <c r="F96" s="204">
        <f>E96-C96</f>
        <v>0</v>
      </c>
      <c r="G96" s="192"/>
      <c r="H96" s="195"/>
      <c r="I96" s="205"/>
      <c r="J96" s="195"/>
      <c r="K96" s="205"/>
      <c r="L96" s="198"/>
      <c r="M96" s="142" t="s">
        <v>329</v>
      </c>
      <c r="N96" s="139" t="s">
        <v>325</v>
      </c>
      <c r="O96" s="142" t="s">
        <v>329</v>
      </c>
      <c r="P96" s="140" t="s">
        <v>328</v>
      </c>
      <c r="Q96" s="142" t="s">
        <v>329</v>
      </c>
      <c r="R96" s="141" t="s">
        <v>337</v>
      </c>
      <c r="S96" s="142" t="s">
        <v>329</v>
      </c>
      <c r="T96" s="141" t="s">
        <v>269</v>
      </c>
      <c r="U96" s="142" t="s">
        <v>329</v>
      </c>
      <c r="V96" s="141" t="s">
        <v>336</v>
      </c>
      <c r="W96" s="185"/>
      <c r="X96" s="185"/>
      <c r="Y96" s="186"/>
      <c r="Z96" s="187"/>
    </row>
    <row r="97" spans="1:26" ht="24" customHeight="1" x14ac:dyDescent="0.15">
      <c r="A97" s="200"/>
      <c r="B97" s="201"/>
      <c r="C97" s="202"/>
      <c r="D97" s="189"/>
      <c r="E97" s="203"/>
      <c r="F97" s="204"/>
      <c r="G97" s="192"/>
      <c r="H97" s="195"/>
      <c r="I97" s="205"/>
      <c r="J97" s="195"/>
      <c r="K97" s="205"/>
      <c r="L97" s="198"/>
      <c r="M97" s="142" t="s">
        <v>329</v>
      </c>
      <c r="N97" s="139" t="s">
        <v>323</v>
      </c>
      <c r="O97" s="142" t="s">
        <v>329</v>
      </c>
      <c r="P97" s="140" t="s">
        <v>326</v>
      </c>
      <c r="Q97" s="151"/>
      <c r="R97" s="141"/>
      <c r="S97" s="142" t="s">
        <v>329</v>
      </c>
      <c r="T97" s="141" t="s">
        <v>334</v>
      </c>
      <c r="U97" s="142" t="s">
        <v>329</v>
      </c>
      <c r="V97" s="141" t="s">
        <v>335</v>
      </c>
      <c r="W97" s="185"/>
      <c r="X97" s="185"/>
      <c r="Y97" s="186"/>
      <c r="Z97" s="187"/>
    </row>
    <row r="98" spans="1:26" s="146" customFormat="1" ht="24" customHeight="1" x14ac:dyDescent="0.15">
      <c r="A98" s="200"/>
      <c r="B98" s="201"/>
      <c r="C98" s="202"/>
      <c r="D98" s="189"/>
      <c r="E98" s="203"/>
      <c r="F98" s="204"/>
      <c r="G98" s="192"/>
      <c r="H98" s="195"/>
      <c r="I98" s="205"/>
      <c r="J98" s="195"/>
      <c r="K98" s="205"/>
      <c r="L98" s="198"/>
      <c r="M98" s="142" t="s">
        <v>329</v>
      </c>
      <c r="N98" s="139" t="s">
        <v>324</v>
      </c>
      <c r="O98" s="142" t="s">
        <v>329</v>
      </c>
      <c r="P98" s="140" t="s">
        <v>327</v>
      </c>
      <c r="Q98" s="151"/>
      <c r="R98" s="141"/>
      <c r="S98" s="142" t="s">
        <v>329</v>
      </c>
      <c r="T98" s="141" t="s">
        <v>332</v>
      </c>
      <c r="U98" s="142" t="s">
        <v>329</v>
      </c>
      <c r="V98" s="141" t="s">
        <v>333</v>
      </c>
      <c r="W98" s="185"/>
      <c r="X98" s="185"/>
      <c r="Y98" s="186"/>
      <c r="Z98" s="187"/>
    </row>
    <row r="99" spans="1:26" s="146" customFormat="1" ht="3.75" customHeight="1" thickBot="1" x14ac:dyDescent="0.2">
      <c r="A99" s="160"/>
      <c r="B99" s="161"/>
      <c r="C99" s="162"/>
      <c r="D99" s="190"/>
      <c r="E99" s="161"/>
      <c r="F99" s="165"/>
      <c r="G99" s="193"/>
      <c r="H99" s="196"/>
      <c r="I99" s="162"/>
      <c r="J99" s="196"/>
      <c r="K99" s="162"/>
      <c r="L99" s="199"/>
      <c r="M99" s="143"/>
      <c r="N99" s="147"/>
      <c r="O99" s="143"/>
      <c r="P99" s="148"/>
      <c r="Q99" s="149"/>
      <c r="R99" s="150"/>
      <c r="S99" s="143"/>
      <c r="T99" s="150"/>
      <c r="U99" s="143"/>
      <c r="V99" s="150"/>
      <c r="W99" s="156"/>
      <c r="X99" s="156"/>
      <c r="Y99" s="157"/>
      <c r="Z99" s="179"/>
    </row>
    <row r="100" spans="1:26" s="146" customFormat="1" ht="3" customHeight="1" x14ac:dyDescent="0.15">
      <c r="A100" s="171"/>
      <c r="B100" s="172"/>
      <c r="C100" s="166"/>
      <c r="D100" s="188" t="s">
        <v>36</v>
      </c>
      <c r="E100" s="167"/>
      <c r="F100" s="164"/>
      <c r="G100" s="191">
        <f>I101+K101</f>
        <v>0</v>
      </c>
      <c r="H100" s="194" t="s">
        <v>12</v>
      </c>
      <c r="I100" s="163"/>
      <c r="J100" s="194" t="s">
        <v>12</v>
      </c>
      <c r="K100" s="163"/>
      <c r="L100" s="197" t="s">
        <v>12</v>
      </c>
      <c r="M100" s="145"/>
      <c r="N100" s="145"/>
      <c r="O100" s="145"/>
      <c r="P100" s="153"/>
      <c r="Q100" s="145"/>
      <c r="R100" s="145"/>
      <c r="S100" s="145"/>
      <c r="T100" s="145"/>
      <c r="U100" s="145"/>
      <c r="V100" s="145"/>
      <c r="W100" s="154"/>
      <c r="X100" s="154"/>
      <c r="Y100" s="155"/>
      <c r="Z100" s="178"/>
    </row>
    <row r="101" spans="1:26" s="146" customFormat="1" ht="24" customHeight="1" x14ac:dyDescent="0.15">
      <c r="A101" s="200"/>
      <c r="B101" s="201"/>
      <c r="C101" s="202"/>
      <c r="D101" s="189"/>
      <c r="E101" s="203"/>
      <c r="F101" s="204">
        <f>E101-C101</f>
        <v>0</v>
      </c>
      <c r="G101" s="192"/>
      <c r="H101" s="195"/>
      <c r="I101" s="205"/>
      <c r="J101" s="195"/>
      <c r="K101" s="205"/>
      <c r="L101" s="198"/>
      <c r="M101" s="142" t="s">
        <v>329</v>
      </c>
      <c r="N101" s="139" t="s">
        <v>325</v>
      </c>
      <c r="O101" s="142" t="s">
        <v>329</v>
      </c>
      <c r="P101" s="140" t="s">
        <v>328</v>
      </c>
      <c r="Q101" s="142" t="s">
        <v>329</v>
      </c>
      <c r="R101" s="141" t="s">
        <v>337</v>
      </c>
      <c r="S101" s="142" t="s">
        <v>329</v>
      </c>
      <c r="T101" s="141" t="s">
        <v>269</v>
      </c>
      <c r="U101" s="142" t="s">
        <v>329</v>
      </c>
      <c r="V101" s="141" t="s">
        <v>336</v>
      </c>
      <c r="W101" s="185"/>
      <c r="X101" s="185"/>
      <c r="Y101" s="186"/>
      <c r="Z101" s="187"/>
    </row>
    <row r="102" spans="1:26" ht="24" customHeight="1" x14ac:dyDescent="0.15">
      <c r="A102" s="200"/>
      <c r="B102" s="201"/>
      <c r="C102" s="202"/>
      <c r="D102" s="189"/>
      <c r="E102" s="203"/>
      <c r="F102" s="204"/>
      <c r="G102" s="192"/>
      <c r="H102" s="195"/>
      <c r="I102" s="205"/>
      <c r="J102" s="195"/>
      <c r="K102" s="205"/>
      <c r="L102" s="198"/>
      <c r="M102" s="142" t="s">
        <v>329</v>
      </c>
      <c r="N102" s="139" t="s">
        <v>323</v>
      </c>
      <c r="O102" s="142" t="s">
        <v>329</v>
      </c>
      <c r="P102" s="140" t="s">
        <v>326</v>
      </c>
      <c r="Q102" s="151"/>
      <c r="R102" s="141"/>
      <c r="S102" s="142" t="s">
        <v>329</v>
      </c>
      <c r="T102" s="141" t="s">
        <v>334</v>
      </c>
      <c r="U102" s="142" t="s">
        <v>329</v>
      </c>
      <c r="V102" s="141" t="s">
        <v>335</v>
      </c>
      <c r="W102" s="185"/>
      <c r="X102" s="185"/>
      <c r="Y102" s="186"/>
      <c r="Z102" s="187"/>
    </row>
    <row r="103" spans="1:26" s="146" customFormat="1" ht="24" customHeight="1" x14ac:dyDescent="0.15">
      <c r="A103" s="200"/>
      <c r="B103" s="201"/>
      <c r="C103" s="202"/>
      <c r="D103" s="189"/>
      <c r="E103" s="203"/>
      <c r="F103" s="204"/>
      <c r="G103" s="192"/>
      <c r="H103" s="195"/>
      <c r="I103" s="205"/>
      <c r="J103" s="195"/>
      <c r="K103" s="205"/>
      <c r="L103" s="198"/>
      <c r="M103" s="142" t="s">
        <v>329</v>
      </c>
      <c r="N103" s="139" t="s">
        <v>324</v>
      </c>
      <c r="O103" s="142" t="s">
        <v>329</v>
      </c>
      <c r="P103" s="140" t="s">
        <v>327</v>
      </c>
      <c r="Q103" s="151"/>
      <c r="R103" s="141"/>
      <c r="S103" s="142" t="s">
        <v>329</v>
      </c>
      <c r="T103" s="141" t="s">
        <v>332</v>
      </c>
      <c r="U103" s="142" t="s">
        <v>329</v>
      </c>
      <c r="V103" s="141" t="s">
        <v>333</v>
      </c>
      <c r="W103" s="185"/>
      <c r="X103" s="185"/>
      <c r="Y103" s="186"/>
      <c r="Z103" s="187"/>
    </row>
    <row r="104" spans="1:26" s="146" customFormat="1" ht="3.75" customHeight="1" thickBot="1" x14ac:dyDescent="0.2">
      <c r="A104" s="160"/>
      <c r="B104" s="161"/>
      <c r="C104" s="162"/>
      <c r="D104" s="190"/>
      <c r="E104" s="161"/>
      <c r="F104" s="165"/>
      <c r="G104" s="193"/>
      <c r="H104" s="196"/>
      <c r="I104" s="162"/>
      <c r="J104" s="196"/>
      <c r="K104" s="162"/>
      <c r="L104" s="199"/>
      <c r="M104" s="143"/>
      <c r="N104" s="147"/>
      <c r="O104" s="143"/>
      <c r="P104" s="148"/>
      <c r="Q104" s="149"/>
      <c r="R104" s="150"/>
      <c r="S104" s="143"/>
      <c r="T104" s="150"/>
      <c r="U104" s="143"/>
      <c r="V104" s="150"/>
      <c r="W104" s="156"/>
      <c r="X104" s="156"/>
      <c r="Y104" s="157"/>
      <c r="Z104" s="179"/>
    </row>
    <row r="105" spans="1:26" s="146" customFormat="1" ht="3" customHeight="1" x14ac:dyDescent="0.15">
      <c r="A105" s="171"/>
      <c r="B105" s="172"/>
      <c r="C105" s="166"/>
      <c r="D105" s="188" t="s">
        <v>36</v>
      </c>
      <c r="E105" s="167"/>
      <c r="F105" s="164"/>
      <c r="G105" s="191">
        <f>I106+K106</f>
        <v>0</v>
      </c>
      <c r="H105" s="194" t="s">
        <v>12</v>
      </c>
      <c r="I105" s="163"/>
      <c r="J105" s="194" t="s">
        <v>12</v>
      </c>
      <c r="K105" s="163"/>
      <c r="L105" s="197" t="s">
        <v>12</v>
      </c>
      <c r="M105" s="145"/>
      <c r="N105" s="145"/>
      <c r="O105" s="145"/>
      <c r="P105" s="153"/>
      <c r="Q105" s="145"/>
      <c r="R105" s="145"/>
      <c r="S105" s="145"/>
      <c r="T105" s="145"/>
      <c r="U105" s="145"/>
      <c r="V105" s="145"/>
      <c r="W105" s="154"/>
      <c r="X105" s="154"/>
      <c r="Y105" s="155"/>
      <c r="Z105" s="178"/>
    </row>
    <row r="106" spans="1:26" s="146" customFormat="1" ht="24" customHeight="1" x14ac:dyDescent="0.15">
      <c r="A106" s="200"/>
      <c r="B106" s="201"/>
      <c r="C106" s="202"/>
      <c r="D106" s="189"/>
      <c r="E106" s="203"/>
      <c r="F106" s="204">
        <f>E106-C106</f>
        <v>0</v>
      </c>
      <c r="G106" s="192"/>
      <c r="H106" s="195"/>
      <c r="I106" s="205"/>
      <c r="J106" s="195"/>
      <c r="K106" s="205"/>
      <c r="L106" s="198"/>
      <c r="M106" s="142" t="s">
        <v>329</v>
      </c>
      <c r="N106" s="139" t="s">
        <v>325</v>
      </c>
      <c r="O106" s="142" t="s">
        <v>329</v>
      </c>
      <c r="P106" s="140" t="s">
        <v>328</v>
      </c>
      <c r="Q106" s="142" t="s">
        <v>329</v>
      </c>
      <c r="R106" s="141" t="s">
        <v>337</v>
      </c>
      <c r="S106" s="142" t="s">
        <v>329</v>
      </c>
      <c r="T106" s="141" t="s">
        <v>269</v>
      </c>
      <c r="U106" s="142" t="s">
        <v>329</v>
      </c>
      <c r="V106" s="141" t="s">
        <v>336</v>
      </c>
      <c r="W106" s="185"/>
      <c r="X106" s="185"/>
      <c r="Y106" s="186"/>
      <c r="Z106" s="187"/>
    </row>
    <row r="107" spans="1:26" ht="24" customHeight="1" x14ac:dyDescent="0.15">
      <c r="A107" s="200"/>
      <c r="B107" s="201"/>
      <c r="C107" s="202"/>
      <c r="D107" s="189"/>
      <c r="E107" s="203"/>
      <c r="F107" s="204"/>
      <c r="G107" s="192"/>
      <c r="H107" s="195"/>
      <c r="I107" s="205"/>
      <c r="J107" s="195"/>
      <c r="K107" s="205"/>
      <c r="L107" s="198"/>
      <c r="M107" s="142" t="s">
        <v>329</v>
      </c>
      <c r="N107" s="139" t="s">
        <v>323</v>
      </c>
      <c r="O107" s="142" t="s">
        <v>329</v>
      </c>
      <c r="P107" s="140" t="s">
        <v>326</v>
      </c>
      <c r="Q107" s="151"/>
      <c r="R107" s="141"/>
      <c r="S107" s="142" t="s">
        <v>329</v>
      </c>
      <c r="T107" s="141" t="s">
        <v>334</v>
      </c>
      <c r="U107" s="142" t="s">
        <v>329</v>
      </c>
      <c r="V107" s="141" t="s">
        <v>335</v>
      </c>
      <c r="W107" s="185"/>
      <c r="X107" s="185"/>
      <c r="Y107" s="186"/>
      <c r="Z107" s="187"/>
    </row>
    <row r="108" spans="1:26" s="146" customFormat="1" ht="24" customHeight="1" x14ac:dyDescent="0.15">
      <c r="A108" s="200"/>
      <c r="B108" s="201"/>
      <c r="C108" s="202"/>
      <c r="D108" s="189"/>
      <c r="E108" s="203"/>
      <c r="F108" s="204"/>
      <c r="G108" s="192"/>
      <c r="H108" s="195"/>
      <c r="I108" s="205"/>
      <c r="J108" s="195"/>
      <c r="K108" s="205"/>
      <c r="L108" s="198"/>
      <c r="M108" s="142" t="s">
        <v>329</v>
      </c>
      <c r="N108" s="139" t="s">
        <v>324</v>
      </c>
      <c r="O108" s="142" t="s">
        <v>329</v>
      </c>
      <c r="P108" s="140" t="s">
        <v>327</v>
      </c>
      <c r="Q108" s="151"/>
      <c r="R108" s="141"/>
      <c r="S108" s="142" t="s">
        <v>329</v>
      </c>
      <c r="T108" s="141" t="s">
        <v>332</v>
      </c>
      <c r="U108" s="142" t="s">
        <v>329</v>
      </c>
      <c r="V108" s="141" t="s">
        <v>333</v>
      </c>
      <c r="W108" s="185"/>
      <c r="X108" s="185"/>
      <c r="Y108" s="186"/>
      <c r="Z108" s="187"/>
    </row>
    <row r="109" spans="1:26" s="146" customFormat="1" ht="3.75" customHeight="1" thickBot="1" x14ac:dyDescent="0.2">
      <c r="A109" s="160"/>
      <c r="B109" s="161"/>
      <c r="C109" s="162"/>
      <c r="D109" s="190"/>
      <c r="E109" s="161"/>
      <c r="F109" s="165"/>
      <c r="G109" s="193"/>
      <c r="H109" s="196"/>
      <c r="I109" s="162"/>
      <c r="J109" s="196"/>
      <c r="K109" s="162"/>
      <c r="L109" s="199"/>
      <c r="M109" s="143"/>
      <c r="N109" s="147"/>
      <c r="O109" s="143"/>
      <c r="P109" s="148"/>
      <c r="Q109" s="149"/>
      <c r="R109" s="150"/>
      <c r="S109" s="143"/>
      <c r="T109" s="150"/>
      <c r="U109" s="143"/>
      <c r="V109" s="150"/>
      <c r="W109" s="156"/>
      <c r="X109" s="156"/>
      <c r="Y109" s="157"/>
      <c r="Z109" s="179"/>
    </row>
    <row r="110" spans="1:26" s="146" customFormat="1" ht="3" customHeight="1" x14ac:dyDescent="0.15">
      <c r="A110" s="171"/>
      <c r="B110" s="172"/>
      <c r="C110" s="166"/>
      <c r="D110" s="188" t="s">
        <v>36</v>
      </c>
      <c r="E110" s="167"/>
      <c r="F110" s="164"/>
      <c r="G110" s="191">
        <f>I111+K111</f>
        <v>0</v>
      </c>
      <c r="H110" s="194" t="s">
        <v>12</v>
      </c>
      <c r="I110" s="163"/>
      <c r="J110" s="194" t="s">
        <v>12</v>
      </c>
      <c r="K110" s="163"/>
      <c r="L110" s="197" t="s">
        <v>12</v>
      </c>
      <c r="M110" s="145"/>
      <c r="N110" s="145"/>
      <c r="O110" s="145"/>
      <c r="P110" s="153"/>
      <c r="Q110" s="145"/>
      <c r="R110" s="145"/>
      <c r="S110" s="145"/>
      <c r="T110" s="145"/>
      <c r="U110" s="145"/>
      <c r="V110" s="145"/>
      <c r="W110" s="154"/>
      <c r="X110" s="154"/>
      <c r="Y110" s="155"/>
      <c r="Z110" s="178"/>
    </row>
    <row r="111" spans="1:26" s="146" customFormat="1" ht="24" customHeight="1" x14ac:dyDescent="0.15">
      <c r="A111" s="200"/>
      <c r="B111" s="201"/>
      <c r="C111" s="202"/>
      <c r="D111" s="189"/>
      <c r="E111" s="203"/>
      <c r="F111" s="204">
        <f>E111-C111</f>
        <v>0</v>
      </c>
      <c r="G111" s="192"/>
      <c r="H111" s="195"/>
      <c r="I111" s="205"/>
      <c r="J111" s="195"/>
      <c r="K111" s="205"/>
      <c r="L111" s="198"/>
      <c r="M111" s="142" t="s">
        <v>329</v>
      </c>
      <c r="N111" s="139" t="s">
        <v>325</v>
      </c>
      <c r="O111" s="142" t="s">
        <v>329</v>
      </c>
      <c r="P111" s="140" t="s">
        <v>328</v>
      </c>
      <c r="Q111" s="142" t="s">
        <v>329</v>
      </c>
      <c r="R111" s="141" t="s">
        <v>337</v>
      </c>
      <c r="S111" s="142" t="s">
        <v>329</v>
      </c>
      <c r="T111" s="141" t="s">
        <v>269</v>
      </c>
      <c r="U111" s="142" t="s">
        <v>329</v>
      </c>
      <c r="V111" s="141" t="s">
        <v>336</v>
      </c>
      <c r="W111" s="185"/>
      <c r="X111" s="185"/>
      <c r="Y111" s="186"/>
      <c r="Z111" s="187"/>
    </row>
    <row r="112" spans="1:26" ht="24" customHeight="1" x14ac:dyDescent="0.15">
      <c r="A112" s="200"/>
      <c r="B112" s="201"/>
      <c r="C112" s="202"/>
      <c r="D112" s="189"/>
      <c r="E112" s="203"/>
      <c r="F112" s="204"/>
      <c r="G112" s="192"/>
      <c r="H112" s="195"/>
      <c r="I112" s="205"/>
      <c r="J112" s="195"/>
      <c r="K112" s="205"/>
      <c r="L112" s="198"/>
      <c r="M112" s="142" t="s">
        <v>329</v>
      </c>
      <c r="N112" s="139" t="s">
        <v>323</v>
      </c>
      <c r="O112" s="142" t="s">
        <v>329</v>
      </c>
      <c r="P112" s="140" t="s">
        <v>326</v>
      </c>
      <c r="Q112" s="151"/>
      <c r="R112" s="141"/>
      <c r="S112" s="142" t="s">
        <v>329</v>
      </c>
      <c r="T112" s="141" t="s">
        <v>334</v>
      </c>
      <c r="U112" s="142" t="s">
        <v>329</v>
      </c>
      <c r="V112" s="141" t="s">
        <v>335</v>
      </c>
      <c r="W112" s="185"/>
      <c r="X112" s="185"/>
      <c r="Y112" s="186"/>
      <c r="Z112" s="187"/>
    </row>
    <row r="113" spans="1:26" s="146" customFormat="1" ht="24" customHeight="1" x14ac:dyDescent="0.15">
      <c r="A113" s="200"/>
      <c r="B113" s="201"/>
      <c r="C113" s="202"/>
      <c r="D113" s="189"/>
      <c r="E113" s="203"/>
      <c r="F113" s="204"/>
      <c r="G113" s="192"/>
      <c r="H113" s="195"/>
      <c r="I113" s="205"/>
      <c r="J113" s="195"/>
      <c r="K113" s="205"/>
      <c r="L113" s="198"/>
      <c r="M113" s="142" t="s">
        <v>329</v>
      </c>
      <c r="N113" s="139" t="s">
        <v>324</v>
      </c>
      <c r="O113" s="142" t="s">
        <v>329</v>
      </c>
      <c r="P113" s="140" t="s">
        <v>327</v>
      </c>
      <c r="Q113" s="151"/>
      <c r="R113" s="141"/>
      <c r="S113" s="142" t="s">
        <v>329</v>
      </c>
      <c r="T113" s="141" t="s">
        <v>332</v>
      </c>
      <c r="U113" s="142" t="s">
        <v>329</v>
      </c>
      <c r="V113" s="141" t="s">
        <v>333</v>
      </c>
      <c r="W113" s="185"/>
      <c r="X113" s="185"/>
      <c r="Y113" s="186"/>
      <c r="Z113" s="187"/>
    </row>
    <row r="114" spans="1:26" s="146" customFormat="1" ht="3.75" customHeight="1" thickBot="1" x14ac:dyDescent="0.2">
      <c r="A114" s="160"/>
      <c r="B114" s="161"/>
      <c r="C114" s="162"/>
      <c r="D114" s="190"/>
      <c r="E114" s="161"/>
      <c r="F114" s="165"/>
      <c r="G114" s="193"/>
      <c r="H114" s="196"/>
      <c r="I114" s="162"/>
      <c r="J114" s="196"/>
      <c r="K114" s="162"/>
      <c r="L114" s="199"/>
      <c r="M114" s="143"/>
      <c r="N114" s="147"/>
      <c r="O114" s="143"/>
      <c r="P114" s="148"/>
      <c r="Q114" s="149"/>
      <c r="R114" s="150"/>
      <c r="S114" s="143"/>
      <c r="T114" s="150"/>
      <c r="U114" s="143"/>
      <c r="V114" s="150"/>
      <c r="W114" s="156"/>
      <c r="X114" s="156"/>
      <c r="Y114" s="157"/>
      <c r="Z114" s="179"/>
    </row>
    <row r="115" spans="1:26" s="146" customFormat="1" ht="3" customHeight="1" x14ac:dyDescent="0.15">
      <c r="A115" s="171"/>
      <c r="B115" s="172"/>
      <c r="C115" s="166"/>
      <c r="D115" s="188" t="s">
        <v>36</v>
      </c>
      <c r="E115" s="167"/>
      <c r="F115" s="164"/>
      <c r="G115" s="191">
        <f>I116+K116</f>
        <v>0</v>
      </c>
      <c r="H115" s="194" t="s">
        <v>12</v>
      </c>
      <c r="I115" s="163"/>
      <c r="J115" s="194" t="s">
        <v>12</v>
      </c>
      <c r="K115" s="163"/>
      <c r="L115" s="197" t="s">
        <v>12</v>
      </c>
      <c r="M115" s="145"/>
      <c r="N115" s="145"/>
      <c r="O115" s="145"/>
      <c r="P115" s="153"/>
      <c r="Q115" s="145"/>
      <c r="R115" s="145"/>
      <c r="S115" s="145"/>
      <c r="T115" s="145"/>
      <c r="U115" s="145"/>
      <c r="V115" s="145"/>
      <c r="W115" s="154"/>
      <c r="X115" s="154"/>
      <c r="Y115" s="155"/>
      <c r="Z115" s="178"/>
    </row>
    <row r="116" spans="1:26" s="146" customFormat="1" ht="24" customHeight="1" x14ac:dyDescent="0.15">
      <c r="A116" s="200"/>
      <c r="B116" s="201"/>
      <c r="C116" s="202"/>
      <c r="D116" s="189"/>
      <c r="E116" s="203"/>
      <c r="F116" s="204">
        <f>E116-C116</f>
        <v>0</v>
      </c>
      <c r="G116" s="192"/>
      <c r="H116" s="195"/>
      <c r="I116" s="205"/>
      <c r="J116" s="195"/>
      <c r="K116" s="205"/>
      <c r="L116" s="198"/>
      <c r="M116" s="142" t="s">
        <v>329</v>
      </c>
      <c r="N116" s="139" t="s">
        <v>325</v>
      </c>
      <c r="O116" s="142" t="s">
        <v>329</v>
      </c>
      <c r="P116" s="140" t="s">
        <v>328</v>
      </c>
      <c r="Q116" s="142" t="s">
        <v>329</v>
      </c>
      <c r="R116" s="141" t="s">
        <v>337</v>
      </c>
      <c r="S116" s="142" t="s">
        <v>329</v>
      </c>
      <c r="T116" s="141" t="s">
        <v>269</v>
      </c>
      <c r="U116" s="142" t="s">
        <v>329</v>
      </c>
      <c r="V116" s="141" t="s">
        <v>336</v>
      </c>
      <c r="W116" s="185"/>
      <c r="X116" s="185"/>
      <c r="Y116" s="186"/>
      <c r="Z116" s="187"/>
    </row>
    <row r="117" spans="1:26" ht="24" customHeight="1" x14ac:dyDescent="0.15">
      <c r="A117" s="200"/>
      <c r="B117" s="201"/>
      <c r="C117" s="202"/>
      <c r="D117" s="189"/>
      <c r="E117" s="203"/>
      <c r="F117" s="204"/>
      <c r="G117" s="192"/>
      <c r="H117" s="195"/>
      <c r="I117" s="205"/>
      <c r="J117" s="195"/>
      <c r="K117" s="205"/>
      <c r="L117" s="198"/>
      <c r="M117" s="142" t="s">
        <v>329</v>
      </c>
      <c r="N117" s="139" t="s">
        <v>323</v>
      </c>
      <c r="O117" s="142" t="s">
        <v>329</v>
      </c>
      <c r="P117" s="140" t="s">
        <v>326</v>
      </c>
      <c r="Q117" s="151"/>
      <c r="R117" s="141"/>
      <c r="S117" s="142" t="s">
        <v>329</v>
      </c>
      <c r="T117" s="141" t="s">
        <v>334</v>
      </c>
      <c r="U117" s="142" t="s">
        <v>329</v>
      </c>
      <c r="V117" s="141" t="s">
        <v>335</v>
      </c>
      <c r="W117" s="185"/>
      <c r="X117" s="185"/>
      <c r="Y117" s="186"/>
      <c r="Z117" s="187"/>
    </row>
    <row r="118" spans="1:26" s="146" customFormat="1" ht="24" customHeight="1" x14ac:dyDescent="0.15">
      <c r="A118" s="200"/>
      <c r="B118" s="201"/>
      <c r="C118" s="202"/>
      <c r="D118" s="189"/>
      <c r="E118" s="203"/>
      <c r="F118" s="204"/>
      <c r="G118" s="192"/>
      <c r="H118" s="195"/>
      <c r="I118" s="205"/>
      <c r="J118" s="195"/>
      <c r="K118" s="205"/>
      <c r="L118" s="198"/>
      <c r="M118" s="142" t="s">
        <v>329</v>
      </c>
      <c r="N118" s="139" t="s">
        <v>324</v>
      </c>
      <c r="O118" s="142" t="s">
        <v>329</v>
      </c>
      <c r="P118" s="140" t="s">
        <v>327</v>
      </c>
      <c r="Q118" s="151"/>
      <c r="R118" s="141"/>
      <c r="S118" s="142" t="s">
        <v>329</v>
      </c>
      <c r="T118" s="141" t="s">
        <v>332</v>
      </c>
      <c r="U118" s="142" t="s">
        <v>329</v>
      </c>
      <c r="V118" s="141" t="s">
        <v>333</v>
      </c>
      <c r="W118" s="185"/>
      <c r="X118" s="185"/>
      <c r="Y118" s="186"/>
      <c r="Z118" s="187"/>
    </row>
    <row r="119" spans="1:26" s="146" customFormat="1" ht="3.75" customHeight="1" thickBot="1" x14ac:dyDescent="0.2">
      <c r="A119" s="160"/>
      <c r="B119" s="161"/>
      <c r="C119" s="162"/>
      <c r="D119" s="190"/>
      <c r="E119" s="161"/>
      <c r="F119" s="165"/>
      <c r="G119" s="193"/>
      <c r="H119" s="196"/>
      <c r="I119" s="162"/>
      <c r="J119" s="196"/>
      <c r="K119" s="162"/>
      <c r="L119" s="199"/>
      <c r="M119" s="143"/>
      <c r="N119" s="147"/>
      <c r="O119" s="143"/>
      <c r="P119" s="148"/>
      <c r="Q119" s="149"/>
      <c r="R119" s="150"/>
      <c r="S119" s="143"/>
      <c r="T119" s="150"/>
      <c r="U119" s="143"/>
      <c r="V119" s="150"/>
      <c r="W119" s="156"/>
      <c r="X119" s="156"/>
      <c r="Y119" s="157"/>
      <c r="Z119" s="179"/>
    </row>
    <row r="120" spans="1:26" s="146" customFormat="1" ht="3" customHeight="1" x14ac:dyDescent="0.15">
      <c r="A120" s="171"/>
      <c r="B120" s="172"/>
      <c r="C120" s="166"/>
      <c r="D120" s="188" t="s">
        <v>36</v>
      </c>
      <c r="E120" s="167"/>
      <c r="F120" s="164"/>
      <c r="G120" s="191">
        <f>I121+K121</f>
        <v>0</v>
      </c>
      <c r="H120" s="194" t="s">
        <v>12</v>
      </c>
      <c r="I120" s="163"/>
      <c r="J120" s="194" t="s">
        <v>12</v>
      </c>
      <c r="K120" s="163"/>
      <c r="L120" s="197" t="s">
        <v>12</v>
      </c>
      <c r="M120" s="145"/>
      <c r="N120" s="145"/>
      <c r="O120" s="145"/>
      <c r="P120" s="153"/>
      <c r="Q120" s="145"/>
      <c r="R120" s="145"/>
      <c r="S120" s="145"/>
      <c r="T120" s="145"/>
      <c r="U120" s="145"/>
      <c r="V120" s="145"/>
      <c r="W120" s="154"/>
      <c r="X120" s="154"/>
      <c r="Y120" s="155"/>
      <c r="Z120" s="178"/>
    </row>
    <row r="121" spans="1:26" s="146" customFormat="1" ht="24" customHeight="1" x14ac:dyDescent="0.15">
      <c r="A121" s="200"/>
      <c r="B121" s="201"/>
      <c r="C121" s="202"/>
      <c r="D121" s="189"/>
      <c r="E121" s="203"/>
      <c r="F121" s="204">
        <f>E121-C121</f>
        <v>0</v>
      </c>
      <c r="G121" s="192"/>
      <c r="H121" s="195"/>
      <c r="I121" s="205"/>
      <c r="J121" s="195"/>
      <c r="K121" s="205"/>
      <c r="L121" s="198"/>
      <c r="M121" s="142" t="s">
        <v>329</v>
      </c>
      <c r="N121" s="139" t="s">
        <v>325</v>
      </c>
      <c r="O121" s="142" t="s">
        <v>329</v>
      </c>
      <c r="P121" s="140" t="s">
        <v>328</v>
      </c>
      <c r="Q121" s="142" t="s">
        <v>329</v>
      </c>
      <c r="R121" s="141" t="s">
        <v>337</v>
      </c>
      <c r="S121" s="142" t="s">
        <v>329</v>
      </c>
      <c r="T121" s="141" t="s">
        <v>269</v>
      </c>
      <c r="U121" s="142" t="s">
        <v>329</v>
      </c>
      <c r="V121" s="141" t="s">
        <v>336</v>
      </c>
      <c r="W121" s="185"/>
      <c r="X121" s="185"/>
      <c r="Y121" s="186"/>
      <c r="Z121" s="187"/>
    </row>
    <row r="122" spans="1:26" ht="24" customHeight="1" x14ac:dyDescent="0.15">
      <c r="A122" s="200"/>
      <c r="B122" s="201"/>
      <c r="C122" s="202"/>
      <c r="D122" s="189"/>
      <c r="E122" s="203"/>
      <c r="F122" s="204"/>
      <c r="G122" s="192"/>
      <c r="H122" s="195"/>
      <c r="I122" s="205"/>
      <c r="J122" s="195"/>
      <c r="K122" s="205"/>
      <c r="L122" s="198"/>
      <c r="M122" s="142" t="s">
        <v>329</v>
      </c>
      <c r="N122" s="139" t="s">
        <v>323</v>
      </c>
      <c r="O122" s="142" t="s">
        <v>329</v>
      </c>
      <c r="P122" s="140" t="s">
        <v>326</v>
      </c>
      <c r="Q122" s="151"/>
      <c r="R122" s="141"/>
      <c r="S122" s="142" t="s">
        <v>329</v>
      </c>
      <c r="T122" s="141" t="s">
        <v>334</v>
      </c>
      <c r="U122" s="142" t="s">
        <v>329</v>
      </c>
      <c r="V122" s="141" t="s">
        <v>335</v>
      </c>
      <c r="W122" s="185"/>
      <c r="X122" s="185"/>
      <c r="Y122" s="186"/>
      <c r="Z122" s="187"/>
    </row>
    <row r="123" spans="1:26" s="146" customFormat="1" ht="24" customHeight="1" x14ac:dyDescent="0.15">
      <c r="A123" s="200"/>
      <c r="B123" s="201"/>
      <c r="C123" s="202"/>
      <c r="D123" s="189"/>
      <c r="E123" s="203"/>
      <c r="F123" s="204"/>
      <c r="G123" s="192"/>
      <c r="H123" s="195"/>
      <c r="I123" s="205"/>
      <c r="J123" s="195"/>
      <c r="K123" s="205"/>
      <c r="L123" s="198"/>
      <c r="M123" s="142" t="s">
        <v>329</v>
      </c>
      <c r="N123" s="139" t="s">
        <v>324</v>
      </c>
      <c r="O123" s="142" t="s">
        <v>329</v>
      </c>
      <c r="P123" s="140" t="s">
        <v>327</v>
      </c>
      <c r="Q123" s="151"/>
      <c r="R123" s="141"/>
      <c r="S123" s="142" t="s">
        <v>329</v>
      </c>
      <c r="T123" s="141" t="s">
        <v>332</v>
      </c>
      <c r="U123" s="142" t="s">
        <v>329</v>
      </c>
      <c r="V123" s="141" t="s">
        <v>333</v>
      </c>
      <c r="W123" s="185"/>
      <c r="X123" s="185"/>
      <c r="Y123" s="186"/>
      <c r="Z123" s="187"/>
    </row>
    <row r="124" spans="1:26" s="146" customFormat="1" ht="3.75" customHeight="1" thickBot="1" x14ac:dyDescent="0.2">
      <c r="A124" s="160"/>
      <c r="B124" s="161"/>
      <c r="C124" s="162"/>
      <c r="D124" s="190"/>
      <c r="E124" s="161"/>
      <c r="F124" s="165"/>
      <c r="G124" s="193"/>
      <c r="H124" s="196"/>
      <c r="I124" s="162"/>
      <c r="J124" s="196"/>
      <c r="K124" s="162"/>
      <c r="L124" s="199"/>
      <c r="M124" s="143"/>
      <c r="N124" s="147"/>
      <c r="O124" s="143"/>
      <c r="P124" s="148"/>
      <c r="Q124" s="149"/>
      <c r="R124" s="150"/>
      <c r="S124" s="143"/>
      <c r="T124" s="150"/>
      <c r="U124" s="143"/>
      <c r="V124" s="150"/>
      <c r="W124" s="156"/>
      <c r="X124" s="156"/>
      <c r="Y124" s="157"/>
      <c r="Z124" s="179"/>
    </row>
    <row r="125" spans="1:26" s="146" customFormat="1" ht="3" customHeight="1" x14ac:dyDescent="0.15">
      <c r="A125" s="171"/>
      <c r="B125" s="172"/>
      <c r="C125" s="166"/>
      <c r="D125" s="188" t="s">
        <v>36</v>
      </c>
      <c r="E125" s="167"/>
      <c r="F125" s="164"/>
      <c r="G125" s="191">
        <f>I126+K126</f>
        <v>0</v>
      </c>
      <c r="H125" s="194" t="s">
        <v>12</v>
      </c>
      <c r="I125" s="163"/>
      <c r="J125" s="194" t="s">
        <v>12</v>
      </c>
      <c r="K125" s="163"/>
      <c r="L125" s="197" t="s">
        <v>12</v>
      </c>
      <c r="M125" s="145"/>
      <c r="N125" s="145"/>
      <c r="O125" s="145"/>
      <c r="P125" s="153"/>
      <c r="Q125" s="145"/>
      <c r="R125" s="145"/>
      <c r="S125" s="145"/>
      <c r="T125" s="145"/>
      <c r="U125" s="145"/>
      <c r="V125" s="145"/>
      <c r="W125" s="154"/>
      <c r="X125" s="154"/>
      <c r="Y125" s="155"/>
      <c r="Z125" s="178"/>
    </row>
    <row r="126" spans="1:26" s="146" customFormat="1" ht="24" customHeight="1" x14ac:dyDescent="0.15">
      <c r="A126" s="200"/>
      <c r="B126" s="201"/>
      <c r="C126" s="202"/>
      <c r="D126" s="189"/>
      <c r="E126" s="203"/>
      <c r="F126" s="204">
        <f>E126-C126</f>
        <v>0</v>
      </c>
      <c r="G126" s="192"/>
      <c r="H126" s="195"/>
      <c r="I126" s="205"/>
      <c r="J126" s="195"/>
      <c r="K126" s="205"/>
      <c r="L126" s="198"/>
      <c r="M126" s="142" t="s">
        <v>329</v>
      </c>
      <c r="N126" s="139" t="s">
        <v>325</v>
      </c>
      <c r="O126" s="142" t="s">
        <v>329</v>
      </c>
      <c r="P126" s="140" t="s">
        <v>328</v>
      </c>
      <c r="Q126" s="142" t="s">
        <v>329</v>
      </c>
      <c r="R126" s="141" t="s">
        <v>337</v>
      </c>
      <c r="S126" s="142" t="s">
        <v>329</v>
      </c>
      <c r="T126" s="141" t="s">
        <v>269</v>
      </c>
      <c r="U126" s="142" t="s">
        <v>329</v>
      </c>
      <c r="V126" s="141" t="s">
        <v>336</v>
      </c>
      <c r="W126" s="185"/>
      <c r="X126" s="185"/>
      <c r="Y126" s="186"/>
      <c r="Z126" s="187"/>
    </row>
    <row r="127" spans="1:26" ht="24" customHeight="1" x14ac:dyDescent="0.15">
      <c r="A127" s="200"/>
      <c r="B127" s="201"/>
      <c r="C127" s="202"/>
      <c r="D127" s="189"/>
      <c r="E127" s="203"/>
      <c r="F127" s="204"/>
      <c r="G127" s="192"/>
      <c r="H127" s="195"/>
      <c r="I127" s="205"/>
      <c r="J127" s="195"/>
      <c r="K127" s="205"/>
      <c r="L127" s="198"/>
      <c r="M127" s="142" t="s">
        <v>329</v>
      </c>
      <c r="N127" s="139" t="s">
        <v>323</v>
      </c>
      <c r="O127" s="142" t="s">
        <v>329</v>
      </c>
      <c r="P127" s="140" t="s">
        <v>326</v>
      </c>
      <c r="Q127" s="151"/>
      <c r="R127" s="141"/>
      <c r="S127" s="142" t="s">
        <v>329</v>
      </c>
      <c r="T127" s="141" t="s">
        <v>334</v>
      </c>
      <c r="U127" s="142" t="s">
        <v>329</v>
      </c>
      <c r="V127" s="141" t="s">
        <v>335</v>
      </c>
      <c r="W127" s="185"/>
      <c r="X127" s="185"/>
      <c r="Y127" s="186"/>
      <c r="Z127" s="187"/>
    </row>
    <row r="128" spans="1:26" s="146" customFormat="1" ht="24" customHeight="1" x14ac:dyDescent="0.15">
      <c r="A128" s="200"/>
      <c r="B128" s="201"/>
      <c r="C128" s="202"/>
      <c r="D128" s="189"/>
      <c r="E128" s="203"/>
      <c r="F128" s="204"/>
      <c r="G128" s="192"/>
      <c r="H128" s="195"/>
      <c r="I128" s="205"/>
      <c r="J128" s="195"/>
      <c r="K128" s="205"/>
      <c r="L128" s="198"/>
      <c r="M128" s="142" t="s">
        <v>329</v>
      </c>
      <c r="N128" s="139" t="s">
        <v>324</v>
      </c>
      <c r="O128" s="142" t="s">
        <v>329</v>
      </c>
      <c r="P128" s="140" t="s">
        <v>327</v>
      </c>
      <c r="Q128" s="151"/>
      <c r="R128" s="141"/>
      <c r="S128" s="142" t="s">
        <v>329</v>
      </c>
      <c r="T128" s="141" t="s">
        <v>332</v>
      </c>
      <c r="U128" s="142" t="s">
        <v>329</v>
      </c>
      <c r="V128" s="141" t="s">
        <v>333</v>
      </c>
      <c r="W128" s="185"/>
      <c r="X128" s="185"/>
      <c r="Y128" s="186"/>
      <c r="Z128" s="187"/>
    </row>
    <row r="129" spans="1:26" s="146" customFormat="1" ht="3.75" customHeight="1" thickBot="1" x14ac:dyDescent="0.2">
      <c r="A129" s="160"/>
      <c r="B129" s="161"/>
      <c r="C129" s="162"/>
      <c r="D129" s="190"/>
      <c r="E129" s="161"/>
      <c r="F129" s="165"/>
      <c r="G129" s="193"/>
      <c r="H129" s="196"/>
      <c r="I129" s="162"/>
      <c r="J129" s="196"/>
      <c r="K129" s="162"/>
      <c r="L129" s="199"/>
      <c r="M129" s="143"/>
      <c r="N129" s="147"/>
      <c r="O129" s="143"/>
      <c r="P129" s="148"/>
      <c r="Q129" s="149"/>
      <c r="R129" s="150"/>
      <c r="S129" s="143"/>
      <c r="T129" s="150"/>
      <c r="U129" s="143"/>
      <c r="V129" s="150"/>
      <c r="W129" s="156"/>
      <c r="X129" s="156"/>
      <c r="Y129" s="157"/>
      <c r="Z129" s="179"/>
    </row>
    <row r="130" spans="1:26" s="146" customFormat="1" ht="3" customHeight="1" x14ac:dyDescent="0.15">
      <c r="A130" s="171"/>
      <c r="B130" s="172"/>
      <c r="C130" s="166"/>
      <c r="D130" s="188" t="s">
        <v>36</v>
      </c>
      <c r="E130" s="167"/>
      <c r="F130" s="164"/>
      <c r="G130" s="191">
        <f>I131+K131</f>
        <v>0</v>
      </c>
      <c r="H130" s="194" t="s">
        <v>12</v>
      </c>
      <c r="I130" s="163"/>
      <c r="J130" s="194" t="s">
        <v>12</v>
      </c>
      <c r="K130" s="163"/>
      <c r="L130" s="197" t="s">
        <v>12</v>
      </c>
      <c r="M130" s="145"/>
      <c r="N130" s="145"/>
      <c r="O130" s="145"/>
      <c r="P130" s="153"/>
      <c r="Q130" s="145"/>
      <c r="R130" s="145"/>
      <c r="S130" s="145"/>
      <c r="T130" s="145"/>
      <c r="U130" s="145"/>
      <c r="V130" s="145"/>
      <c r="W130" s="154"/>
      <c r="X130" s="154"/>
      <c r="Y130" s="155"/>
      <c r="Z130" s="178"/>
    </row>
    <row r="131" spans="1:26" s="146" customFormat="1" ht="24" customHeight="1" x14ac:dyDescent="0.15">
      <c r="A131" s="200"/>
      <c r="B131" s="201"/>
      <c r="C131" s="202"/>
      <c r="D131" s="189"/>
      <c r="E131" s="203"/>
      <c r="F131" s="204">
        <f>E131-C131</f>
        <v>0</v>
      </c>
      <c r="G131" s="192"/>
      <c r="H131" s="195"/>
      <c r="I131" s="205"/>
      <c r="J131" s="195"/>
      <c r="K131" s="205"/>
      <c r="L131" s="198"/>
      <c r="M131" s="142" t="s">
        <v>329</v>
      </c>
      <c r="N131" s="139" t="s">
        <v>325</v>
      </c>
      <c r="O131" s="142" t="s">
        <v>329</v>
      </c>
      <c r="P131" s="140" t="s">
        <v>328</v>
      </c>
      <c r="Q131" s="142" t="s">
        <v>329</v>
      </c>
      <c r="R131" s="141" t="s">
        <v>337</v>
      </c>
      <c r="S131" s="142" t="s">
        <v>329</v>
      </c>
      <c r="T131" s="141" t="s">
        <v>269</v>
      </c>
      <c r="U131" s="142" t="s">
        <v>329</v>
      </c>
      <c r="V131" s="141" t="s">
        <v>336</v>
      </c>
      <c r="W131" s="185"/>
      <c r="X131" s="185"/>
      <c r="Y131" s="186"/>
      <c r="Z131" s="187"/>
    </row>
    <row r="132" spans="1:26" ht="24" customHeight="1" x14ac:dyDescent="0.15">
      <c r="A132" s="200"/>
      <c r="B132" s="201"/>
      <c r="C132" s="202"/>
      <c r="D132" s="189"/>
      <c r="E132" s="203"/>
      <c r="F132" s="204"/>
      <c r="G132" s="192"/>
      <c r="H132" s="195"/>
      <c r="I132" s="205"/>
      <c r="J132" s="195"/>
      <c r="K132" s="205"/>
      <c r="L132" s="198"/>
      <c r="M132" s="142" t="s">
        <v>329</v>
      </c>
      <c r="N132" s="139" t="s">
        <v>323</v>
      </c>
      <c r="O132" s="142" t="s">
        <v>329</v>
      </c>
      <c r="P132" s="140" t="s">
        <v>326</v>
      </c>
      <c r="Q132" s="151"/>
      <c r="R132" s="141"/>
      <c r="S132" s="142" t="s">
        <v>329</v>
      </c>
      <c r="T132" s="141" t="s">
        <v>334</v>
      </c>
      <c r="U132" s="142" t="s">
        <v>329</v>
      </c>
      <c r="V132" s="141" t="s">
        <v>335</v>
      </c>
      <c r="W132" s="185"/>
      <c r="X132" s="185"/>
      <c r="Y132" s="186"/>
      <c r="Z132" s="187"/>
    </row>
    <row r="133" spans="1:26" s="146" customFormat="1" ht="24" customHeight="1" x14ac:dyDescent="0.15">
      <c r="A133" s="200"/>
      <c r="B133" s="201"/>
      <c r="C133" s="202"/>
      <c r="D133" s="189"/>
      <c r="E133" s="203"/>
      <c r="F133" s="204"/>
      <c r="G133" s="192"/>
      <c r="H133" s="195"/>
      <c r="I133" s="205"/>
      <c r="J133" s="195"/>
      <c r="K133" s="205"/>
      <c r="L133" s="198"/>
      <c r="M133" s="142" t="s">
        <v>329</v>
      </c>
      <c r="N133" s="139" t="s">
        <v>324</v>
      </c>
      <c r="O133" s="142" t="s">
        <v>329</v>
      </c>
      <c r="P133" s="140" t="s">
        <v>327</v>
      </c>
      <c r="Q133" s="151"/>
      <c r="R133" s="141"/>
      <c r="S133" s="142" t="s">
        <v>329</v>
      </c>
      <c r="T133" s="141" t="s">
        <v>332</v>
      </c>
      <c r="U133" s="142" t="s">
        <v>329</v>
      </c>
      <c r="V133" s="141" t="s">
        <v>333</v>
      </c>
      <c r="W133" s="185"/>
      <c r="X133" s="185"/>
      <c r="Y133" s="186"/>
      <c r="Z133" s="187"/>
    </row>
    <row r="134" spans="1:26" s="146" customFormat="1" ht="3.75" customHeight="1" thickBot="1" x14ac:dyDescent="0.2">
      <c r="A134" s="160"/>
      <c r="B134" s="161"/>
      <c r="C134" s="162"/>
      <c r="D134" s="190"/>
      <c r="E134" s="161"/>
      <c r="F134" s="165"/>
      <c r="G134" s="193"/>
      <c r="H134" s="196"/>
      <c r="I134" s="162"/>
      <c r="J134" s="196"/>
      <c r="K134" s="162"/>
      <c r="L134" s="199"/>
      <c r="M134" s="143"/>
      <c r="N134" s="147"/>
      <c r="O134" s="143"/>
      <c r="P134" s="148"/>
      <c r="Q134" s="149"/>
      <c r="R134" s="150"/>
      <c r="S134" s="143"/>
      <c r="T134" s="150"/>
      <c r="U134" s="143"/>
      <c r="V134" s="150"/>
      <c r="W134" s="156"/>
      <c r="X134" s="156"/>
      <c r="Y134" s="157"/>
      <c r="Z134" s="179"/>
    </row>
    <row r="135" spans="1:26" s="146" customFormat="1" ht="3" customHeight="1" x14ac:dyDescent="0.15">
      <c r="A135" s="171"/>
      <c r="B135" s="172"/>
      <c r="C135" s="166"/>
      <c r="D135" s="188" t="s">
        <v>36</v>
      </c>
      <c r="E135" s="167"/>
      <c r="F135" s="164"/>
      <c r="G135" s="191">
        <f>I136+K136</f>
        <v>0</v>
      </c>
      <c r="H135" s="194" t="s">
        <v>12</v>
      </c>
      <c r="I135" s="163"/>
      <c r="J135" s="194" t="s">
        <v>12</v>
      </c>
      <c r="K135" s="163"/>
      <c r="L135" s="197" t="s">
        <v>12</v>
      </c>
      <c r="M135" s="145"/>
      <c r="N135" s="145"/>
      <c r="O135" s="145"/>
      <c r="P135" s="153"/>
      <c r="Q135" s="145"/>
      <c r="R135" s="145"/>
      <c r="S135" s="145"/>
      <c r="T135" s="145"/>
      <c r="U135" s="145"/>
      <c r="V135" s="145"/>
      <c r="W135" s="154"/>
      <c r="X135" s="154"/>
      <c r="Y135" s="155"/>
      <c r="Z135" s="178"/>
    </row>
    <row r="136" spans="1:26" s="146" customFormat="1" ht="24" customHeight="1" x14ac:dyDescent="0.15">
      <c r="A136" s="200"/>
      <c r="B136" s="201"/>
      <c r="C136" s="202"/>
      <c r="D136" s="189"/>
      <c r="E136" s="203"/>
      <c r="F136" s="204">
        <f>E136-C136</f>
        <v>0</v>
      </c>
      <c r="G136" s="192"/>
      <c r="H136" s="195"/>
      <c r="I136" s="205"/>
      <c r="J136" s="195"/>
      <c r="K136" s="205"/>
      <c r="L136" s="198"/>
      <c r="M136" s="142" t="s">
        <v>329</v>
      </c>
      <c r="N136" s="139" t="s">
        <v>325</v>
      </c>
      <c r="O136" s="142" t="s">
        <v>329</v>
      </c>
      <c r="P136" s="140" t="s">
        <v>328</v>
      </c>
      <c r="Q136" s="142" t="s">
        <v>329</v>
      </c>
      <c r="R136" s="141" t="s">
        <v>337</v>
      </c>
      <c r="S136" s="142" t="s">
        <v>329</v>
      </c>
      <c r="T136" s="141" t="s">
        <v>269</v>
      </c>
      <c r="U136" s="142" t="s">
        <v>329</v>
      </c>
      <c r="V136" s="141" t="s">
        <v>336</v>
      </c>
      <c r="W136" s="185"/>
      <c r="X136" s="185"/>
      <c r="Y136" s="186"/>
      <c r="Z136" s="187"/>
    </row>
    <row r="137" spans="1:26" ht="24" customHeight="1" x14ac:dyDescent="0.15">
      <c r="A137" s="200"/>
      <c r="B137" s="201"/>
      <c r="C137" s="202"/>
      <c r="D137" s="189"/>
      <c r="E137" s="203"/>
      <c r="F137" s="204"/>
      <c r="G137" s="192"/>
      <c r="H137" s="195"/>
      <c r="I137" s="205"/>
      <c r="J137" s="195"/>
      <c r="K137" s="205"/>
      <c r="L137" s="198"/>
      <c r="M137" s="142" t="s">
        <v>329</v>
      </c>
      <c r="N137" s="139" t="s">
        <v>323</v>
      </c>
      <c r="O137" s="142" t="s">
        <v>329</v>
      </c>
      <c r="P137" s="140" t="s">
        <v>326</v>
      </c>
      <c r="Q137" s="151"/>
      <c r="R137" s="141"/>
      <c r="S137" s="142" t="s">
        <v>329</v>
      </c>
      <c r="T137" s="141" t="s">
        <v>334</v>
      </c>
      <c r="U137" s="142" t="s">
        <v>329</v>
      </c>
      <c r="V137" s="141" t="s">
        <v>335</v>
      </c>
      <c r="W137" s="185"/>
      <c r="X137" s="185"/>
      <c r="Y137" s="186"/>
      <c r="Z137" s="187"/>
    </row>
    <row r="138" spans="1:26" s="146" customFormat="1" ht="24" customHeight="1" x14ac:dyDescent="0.15">
      <c r="A138" s="200"/>
      <c r="B138" s="201"/>
      <c r="C138" s="202"/>
      <c r="D138" s="189"/>
      <c r="E138" s="203"/>
      <c r="F138" s="204"/>
      <c r="G138" s="192"/>
      <c r="H138" s="195"/>
      <c r="I138" s="205"/>
      <c r="J138" s="195"/>
      <c r="K138" s="205"/>
      <c r="L138" s="198"/>
      <c r="M138" s="142" t="s">
        <v>329</v>
      </c>
      <c r="N138" s="139" t="s">
        <v>324</v>
      </c>
      <c r="O138" s="142" t="s">
        <v>329</v>
      </c>
      <c r="P138" s="140" t="s">
        <v>327</v>
      </c>
      <c r="Q138" s="151"/>
      <c r="R138" s="141"/>
      <c r="S138" s="142" t="s">
        <v>329</v>
      </c>
      <c r="T138" s="141" t="s">
        <v>332</v>
      </c>
      <c r="U138" s="142" t="s">
        <v>329</v>
      </c>
      <c r="V138" s="141" t="s">
        <v>333</v>
      </c>
      <c r="W138" s="185"/>
      <c r="X138" s="185"/>
      <c r="Y138" s="186"/>
      <c r="Z138" s="187"/>
    </row>
    <row r="139" spans="1:26" s="146" customFormat="1" ht="3.75" customHeight="1" thickBot="1" x14ac:dyDescent="0.2">
      <c r="A139" s="160"/>
      <c r="B139" s="161"/>
      <c r="C139" s="162"/>
      <c r="D139" s="190"/>
      <c r="E139" s="161"/>
      <c r="F139" s="165"/>
      <c r="G139" s="193"/>
      <c r="H139" s="196"/>
      <c r="I139" s="162"/>
      <c r="J139" s="196"/>
      <c r="K139" s="162"/>
      <c r="L139" s="199"/>
      <c r="M139" s="143"/>
      <c r="N139" s="147"/>
      <c r="O139" s="143"/>
      <c r="P139" s="148"/>
      <c r="Q139" s="149"/>
      <c r="R139" s="150"/>
      <c r="S139" s="143"/>
      <c r="T139" s="150"/>
      <c r="U139" s="143"/>
      <c r="V139" s="150"/>
      <c r="W139" s="156"/>
      <c r="X139" s="156"/>
      <c r="Y139" s="157"/>
      <c r="Z139" s="179"/>
    </row>
    <row r="140" spans="1:26" s="146" customFormat="1" ht="3" customHeight="1" x14ac:dyDescent="0.15">
      <c r="A140" s="171"/>
      <c r="B140" s="172"/>
      <c r="C140" s="166"/>
      <c r="D140" s="188" t="s">
        <v>36</v>
      </c>
      <c r="E140" s="167"/>
      <c r="F140" s="164"/>
      <c r="G140" s="191">
        <f>I141+K141</f>
        <v>0</v>
      </c>
      <c r="H140" s="194" t="s">
        <v>12</v>
      </c>
      <c r="I140" s="163"/>
      <c r="J140" s="194" t="s">
        <v>12</v>
      </c>
      <c r="K140" s="163"/>
      <c r="L140" s="197" t="s">
        <v>12</v>
      </c>
      <c r="M140" s="145"/>
      <c r="N140" s="145"/>
      <c r="O140" s="145"/>
      <c r="P140" s="153"/>
      <c r="Q140" s="145"/>
      <c r="R140" s="145"/>
      <c r="S140" s="145"/>
      <c r="T140" s="145"/>
      <c r="U140" s="145"/>
      <c r="V140" s="145"/>
      <c r="W140" s="154"/>
      <c r="X140" s="154"/>
      <c r="Y140" s="155"/>
      <c r="Z140" s="178"/>
    </row>
    <row r="141" spans="1:26" s="146" customFormat="1" ht="24" customHeight="1" x14ac:dyDescent="0.15">
      <c r="A141" s="200"/>
      <c r="B141" s="201"/>
      <c r="C141" s="202"/>
      <c r="D141" s="189"/>
      <c r="E141" s="203"/>
      <c r="F141" s="204">
        <f>E141-C141</f>
        <v>0</v>
      </c>
      <c r="G141" s="192"/>
      <c r="H141" s="195"/>
      <c r="I141" s="205"/>
      <c r="J141" s="195"/>
      <c r="K141" s="205"/>
      <c r="L141" s="198"/>
      <c r="M141" s="142" t="s">
        <v>329</v>
      </c>
      <c r="N141" s="139" t="s">
        <v>325</v>
      </c>
      <c r="O141" s="142" t="s">
        <v>329</v>
      </c>
      <c r="P141" s="140" t="s">
        <v>328</v>
      </c>
      <c r="Q141" s="142" t="s">
        <v>329</v>
      </c>
      <c r="R141" s="141" t="s">
        <v>337</v>
      </c>
      <c r="S141" s="142" t="s">
        <v>329</v>
      </c>
      <c r="T141" s="141" t="s">
        <v>269</v>
      </c>
      <c r="U141" s="142" t="s">
        <v>329</v>
      </c>
      <c r="V141" s="141" t="s">
        <v>336</v>
      </c>
      <c r="W141" s="185"/>
      <c r="X141" s="185"/>
      <c r="Y141" s="186"/>
      <c r="Z141" s="187"/>
    </row>
    <row r="142" spans="1:26" ht="24" customHeight="1" x14ac:dyDescent="0.15">
      <c r="A142" s="200"/>
      <c r="B142" s="201"/>
      <c r="C142" s="202"/>
      <c r="D142" s="189"/>
      <c r="E142" s="203"/>
      <c r="F142" s="204"/>
      <c r="G142" s="192"/>
      <c r="H142" s="195"/>
      <c r="I142" s="205"/>
      <c r="J142" s="195"/>
      <c r="K142" s="205"/>
      <c r="L142" s="198"/>
      <c r="M142" s="142" t="s">
        <v>329</v>
      </c>
      <c r="N142" s="139" t="s">
        <v>323</v>
      </c>
      <c r="O142" s="142" t="s">
        <v>329</v>
      </c>
      <c r="P142" s="140" t="s">
        <v>326</v>
      </c>
      <c r="Q142" s="151"/>
      <c r="R142" s="141"/>
      <c r="S142" s="142" t="s">
        <v>329</v>
      </c>
      <c r="T142" s="141" t="s">
        <v>334</v>
      </c>
      <c r="U142" s="142" t="s">
        <v>329</v>
      </c>
      <c r="V142" s="141" t="s">
        <v>335</v>
      </c>
      <c r="W142" s="185"/>
      <c r="X142" s="185"/>
      <c r="Y142" s="186"/>
      <c r="Z142" s="187"/>
    </row>
    <row r="143" spans="1:26" s="146" customFormat="1" ht="24" customHeight="1" x14ac:dyDescent="0.15">
      <c r="A143" s="200"/>
      <c r="B143" s="201"/>
      <c r="C143" s="202"/>
      <c r="D143" s="189"/>
      <c r="E143" s="203"/>
      <c r="F143" s="204"/>
      <c r="G143" s="192"/>
      <c r="H143" s="195"/>
      <c r="I143" s="205"/>
      <c r="J143" s="195"/>
      <c r="K143" s="205"/>
      <c r="L143" s="198"/>
      <c r="M143" s="142" t="s">
        <v>329</v>
      </c>
      <c r="N143" s="139" t="s">
        <v>324</v>
      </c>
      <c r="O143" s="142" t="s">
        <v>329</v>
      </c>
      <c r="P143" s="140" t="s">
        <v>327</v>
      </c>
      <c r="Q143" s="151"/>
      <c r="R143" s="141"/>
      <c r="S143" s="142" t="s">
        <v>329</v>
      </c>
      <c r="T143" s="141" t="s">
        <v>332</v>
      </c>
      <c r="U143" s="142" t="s">
        <v>329</v>
      </c>
      <c r="V143" s="141" t="s">
        <v>333</v>
      </c>
      <c r="W143" s="185"/>
      <c r="X143" s="185"/>
      <c r="Y143" s="186"/>
      <c r="Z143" s="187"/>
    </row>
    <row r="144" spans="1:26" s="146" customFormat="1" ht="3.75" customHeight="1" thickBot="1" x14ac:dyDescent="0.2">
      <c r="A144" s="160"/>
      <c r="B144" s="161"/>
      <c r="C144" s="162"/>
      <c r="D144" s="190"/>
      <c r="E144" s="161"/>
      <c r="F144" s="165"/>
      <c r="G144" s="193"/>
      <c r="H144" s="196"/>
      <c r="I144" s="162"/>
      <c r="J144" s="196"/>
      <c r="K144" s="162"/>
      <c r="L144" s="199"/>
      <c r="M144" s="143"/>
      <c r="N144" s="147"/>
      <c r="O144" s="143"/>
      <c r="P144" s="148"/>
      <c r="Q144" s="149"/>
      <c r="R144" s="150"/>
      <c r="S144" s="143"/>
      <c r="T144" s="150"/>
      <c r="U144" s="143"/>
      <c r="V144" s="150"/>
      <c r="W144" s="156"/>
      <c r="X144" s="156"/>
      <c r="Y144" s="157"/>
      <c r="Z144" s="179"/>
    </row>
    <row r="145" spans="1:26" s="146" customFormat="1" ht="3" customHeight="1" x14ac:dyDescent="0.15">
      <c r="A145" s="171"/>
      <c r="B145" s="172"/>
      <c r="C145" s="166"/>
      <c r="D145" s="188" t="s">
        <v>36</v>
      </c>
      <c r="E145" s="167"/>
      <c r="F145" s="164"/>
      <c r="G145" s="191">
        <f>I146+K146</f>
        <v>0</v>
      </c>
      <c r="H145" s="194" t="s">
        <v>12</v>
      </c>
      <c r="I145" s="163"/>
      <c r="J145" s="194" t="s">
        <v>12</v>
      </c>
      <c r="K145" s="163"/>
      <c r="L145" s="197" t="s">
        <v>12</v>
      </c>
      <c r="M145" s="145"/>
      <c r="N145" s="145"/>
      <c r="O145" s="145"/>
      <c r="P145" s="153"/>
      <c r="Q145" s="145"/>
      <c r="R145" s="145"/>
      <c r="S145" s="145"/>
      <c r="T145" s="145"/>
      <c r="U145" s="145"/>
      <c r="V145" s="145"/>
      <c r="W145" s="154"/>
      <c r="X145" s="154"/>
      <c r="Y145" s="155"/>
      <c r="Z145" s="178"/>
    </row>
    <row r="146" spans="1:26" s="146" customFormat="1" ht="24" customHeight="1" x14ac:dyDescent="0.15">
      <c r="A146" s="200"/>
      <c r="B146" s="201"/>
      <c r="C146" s="202"/>
      <c r="D146" s="189"/>
      <c r="E146" s="203"/>
      <c r="F146" s="204">
        <f>E146-C146</f>
        <v>0</v>
      </c>
      <c r="G146" s="192"/>
      <c r="H146" s="195"/>
      <c r="I146" s="205"/>
      <c r="J146" s="195"/>
      <c r="K146" s="205"/>
      <c r="L146" s="198"/>
      <c r="M146" s="142" t="s">
        <v>329</v>
      </c>
      <c r="N146" s="139" t="s">
        <v>325</v>
      </c>
      <c r="O146" s="142" t="s">
        <v>329</v>
      </c>
      <c r="P146" s="140" t="s">
        <v>328</v>
      </c>
      <c r="Q146" s="142" t="s">
        <v>329</v>
      </c>
      <c r="R146" s="141" t="s">
        <v>337</v>
      </c>
      <c r="S146" s="142" t="s">
        <v>329</v>
      </c>
      <c r="T146" s="141" t="s">
        <v>269</v>
      </c>
      <c r="U146" s="142" t="s">
        <v>329</v>
      </c>
      <c r="V146" s="141" t="s">
        <v>336</v>
      </c>
      <c r="W146" s="185"/>
      <c r="X146" s="185"/>
      <c r="Y146" s="186"/>
      <c r="Z146" s="187"/>
    </row>
    <row r="147" spans="1:26" ht="24" customHeight="1" x14ac:dyDescent="0.15">
      <c r="A147" s="200"/>
      <c r="B147" s="201"/>
      <c r="C147" s="202"/>
      <c r="D147" s="189"/>
      <c r="E147" s="203"/>
      <c r="F147" s="204"/>
      <c r="G147" s="192"/>
      <c r="H147" s="195"/>
      <c r="I147" s="205"/>
      <c r="J147" s="195"/>
      <c r="K147" s="205"/>
      <c r="L147" s="198"/>
      <c r="M147" s="142" t="s">
        <v>329</v>
      </c>
      <c r="N147" s="139" t="s">
        <v>323</v>
      </c>
      <c r="O147" s="142" t="s">
        <v>329</v>
      </c>
      <c r="P147" s="140" t="s">
        <v>326</v>
      </c>
      <c r="Q147" s="151"/>
      <c r="R147" s="141"/>
      <c r="S147" s="142" t="s">
        <v>329</v>
      </c>
      <c r="T147" s="141" t="s">
        <v>334</v>
      </c>
      <c r="U147" s="142" t="s">
        <v>329</v>
      </c>
      <c r="V147" s="141" t="s">
        <v>335</v>
      </c>
      <c r="W147" s="185"/>
      <c r="X147" s="185"/>
      <c r="Y147" s="186"/>
      <c r="Z147" s="187"/>
    </row>
    <row r="148" spans="1:26" s="146" customFormat="1" ht="24" customHeight="1" x14ac:dyDescent="0.15">
      <c r="A148" s="200"/>
      <c r="B148" s="201"/>
      <c r="C148" s="202"/>
      <c r="D148" s="189"/>
      <c r="E148" s="203"/>
      <c r="F148" s="204"/>
      <c r="G148" s="192"/>
      <c r="H148" s="195"/>
      <c r="I148" s="205"/>
      <c r="J148" s="195"/>
      <c r="K148" s="205"/>
      <c r="L148" s="198"/>
      <c r="M148" s="142" t="s">
        <v>329</v>
      </c>
      <c r="N148" s="139" t="s">
        <v>324</v>
      </c>
      <c r="O148" s="142" t="s">
        <v>329</v>
      </c>
      <c r="P148" s="140" t="s">
        <v>327</v>
      </c>
      <c r="Q148" s="151"/>
      <c r="R148" s="141"/>
      <c r="S148" s="142" t="s">
        <v>329</v>
      </c>
      <c r="T148" s="141" t="s">
        <v>332</v>
      </c>
      <c r="U148" s="142" t="s">
        <v>329</v>
      </c>
      <c r="V148" s="141" t="s">
        <v>333</v>
      </c>
      <c r="W148" s="185"/>
      <c r="X148" s="185"/>
      <c r="Y148" s="186"/>
      <c r="Z148" s="187"/>
    </row>
    <row r="149" spans="1:26" s="146" customFormat="1" ht="3.75" customHeight="1" thickBot="1" x14ac:dyDescent="0.2">
      <c r="A149" s="160"/>
      <c r="B149" s="161"/>
      <c r="C149" s="162"/>
      <c r="D149" s="190"/>
      <c r="E149" s="161"/>
      <c r="F149" s="165"/>
      <c r="G149" s="193"/>
      <c r="H149" s="196"/>
      <c r="I149" s="162"/>
      <c r="J149" s="196"/>
      <c r="K149" s="162"/>
      <c r="L149" s="199"/>
      <c r="M149" s="143"/>
      <c r="N149" s="147"/>
      <c r="O149" s="143"/>
      <c r="P149" s="148"/>
      <c r="Q149" s="149"/>
      <c r="R149" s="150"/>
      <c r="S149" s="143"/>
      <c r="T149" s="150"/>
      <c r="U149" s="143"/>
      <c r="V149" s="150"/>
      <c r="W149" s="156"/>
      <c r="X149" s="156"/>
      <c r="Y149" s="157"/>
      <c r="Z149" s="179"/>
    </row>
    <row r="150" spans="1:26" s="146" customFormat="1" ht="3" customHeight="1" x14ac:dyDescent="0.15">
      <c r="A150" s="171"/>
      <c r="B150" s="172"/>
      <c r="C150" s="166"/>
      <c r="D150" s="188" t="s">
        <v>36</v>
      </c>
      <c r="E150" s="167"/>
      <c r="F150" s="164"/>
      <c r="G150" s="191">
        <f>I151+K151</f>
        <v>0</v>
      </c>
      <c r="H150" s="194" t="s">
        <v>12</v>
      </c>
      <c r="I150" s="163"/>
      <c r="J150" s="194" t="s">
        <v>12</v>
      </c>
      <c r="K150" s="163"/>
      <c r="L150" s="197" t="s">
        <v>12</v>
      </c>
      <c r="M150" s="145"/>
      <c r="N150" s="145"/>
      <c r="O150" s="145"/>
      <c r="P150" s="153"/>
      <c r="Q150" s="145"/>
      <c r="R150" s="145"/>
      <c r="S150" s="145"/>
      <c r="T150" s="145"/>
      <c r="U150" s="145"/>
      <c r="V150" s="145"/>
      <c r="W150" s="154"/>
      <c r="X150" s="154"/>
      <c r="Y150" s="155"/>
      <c r="Z150" s="178"/>
    </row>
    <row r="151" spans="1:26" s="146" customFormat="1" ht="24" customHeight="1" x14ac:dyDescent="0.15">
      <c r="A151" s="200"/>
      <c r="B151" s="201"/>
      <c r="C151" s="202"/>
      <c r="D151" s="189"/>
      <c r="E151" s="203"/>
      <c r="F151" s="204">
        <f>E151-C151</f>
        <v>0</v>
      </c>
      <c r="G151" s="192"/>
      <c r="H151" s="195"/>
      <c r="I151" s="205"/>
      <c r="J151" s="195"/>
      <c r="K151" s="205"/>
      <c r="L151" s="198"/>
      <c r="M151" s="142" t="s">
        <v>329</v>
      </c>
      <c r="N151" s="139" t="s">
        <v>325</v>
      </c>
      <c r="O151" s="142" t="s">
        <v>329</v>
      </c>
      <c r="P151" s="140" t="s">
        <v>328</v>
      </c>
      <c r="Q151" s="142" t="s">
        <v>329</v>
      </c>
      <c r="R151" s="141" t="s">
        <v>337</v>
      </c>
      <c r="S151" s="142" t="s">
        <v>329</v>
      </c>
      <c r="T151" s="141" t="s">
        <v>269</v>
      </c>
      <c r="U151" s="142" t="s">
        <v>329</v>
      </c>
      <c r="V151" s="141" t="s">
        <v>336</v>
      </c>
      <c r="W151" s="185"/>
      <c r="X151" s="185"/>
      <c r="Y151" s="186"/>
      <c r="Z151" s="187"/>
    </row>
    <row r="152" spans="1:26" ht="24" customHeight="1" x14ac:dyDescent="0.15">
      <c r="A152" s="200"/>
      <c r="B152" s="201"/>
      <c r="C152" s="202"/>
      <c r="D152" s="189"/>
      <c r="E152" s="203"/>
      <c r="F152" s="204"/>
      <c r="G152" s="192"/>
      <c r="H152" s="195"/>
      <c r="I152" s="205"/>
      <c r="J152" s="195"/>
      <c r="K152" s="205"/>
      <c r="L152" s="198"/>
      <c r="M152" s="142" t="s">
        <v>329</v>
      </c>
      <c r="N152" s="139" t="s">
        <v>323</v>
      </c>
      <c r="O152" s="142" t="s">
        <v>329</v>
      </c>
      <c r="P152" s="140" t="s">
        <v>326</v>
      </c>
      <c r="Q152" s="151"/>
      <c r="R152" s="141"/>
      <c r="S152" s="142" t="s">
        <v>329</v>
      </c>
      <c r="T152" s="141" t="s">
        <v>334</v>
      </c>
      <c r="U152" s="142" t="s">
        <v>329</v>
      </c>
      <c r="V152" s="141" t="s">
        <v>335</v>
      </c>
      <c r="W152" s="185"/>
      <c r="X152" s="185"/>
      <c r="Y152" s="186"/>
      <c r="Z152" s="187"/>
    </row>
    <row r="153" spans="1:26" s="146" customFormat="1" ht="24" customHeight="1" x14ac:dyDescent="0.15">
      <c r="A153" s="200"/>
      <c r="B153" s="201"/>
      <c r="C153" s="202"/>
      <c r="D153" s="189"/>
      <c r="E153" s="203"/>
      <c r="F153" s="204"/>
      <c r="G153" s="192"/>
      <c r="H153" s="195"/>
      <c r="I153" s="205"/>
      <c r="J153" s="195"/>
      <c r="K153" s="205"/>
      <c r="L153" s="198"/>
      <c r="M153" s="142" t="s">
        <v>329</v>
      </c>
      <c r="N153" s="139" t="s">
        <v>324</v>
      </c>
      <c r="O153" s="142" t="s">
        <v>329</v>
      </c>
      <c r="P153" s="140" t="s">
        <v>327</v>
      </c>
      <c r="Q153" s="151"/>
      <c r="R153" s="141"/>
      <c r="S153" s="142" t="s">
        <v>329</v>
      </c>
      <c r="T153" s="141" t="s">
        <v>332</v>
      </c>
      <c r="U153" s="142" t="s">
        <v>329</v>
      </c>
      <c r="V153" s="141" t="s">
        <v>333</v>
      </c>
      <c r="W153" s="185"/>
      <c r="X153" s="185"/>
      <c r="Y153" s="186"/>
      <c r="Z153" s="187"/>
    </row>
    <row r="154" spans="1:26" s="146" customFormat="1" ht="3.75" customHeight="1" thickBot="1" x14ac:dyDescent="0.2">
      <c r="A154" s="160"/>
      <c r="B154" s="161"/>
      <c r="C154" s="162"/>
      <c r="D154" s="190"/>
      <c r="E154" s="161"/>
      <c r="F154" s="165"/>
      <c r="G154" s="193"/>
      <c r="H154" s="196"/>
      <c r="I154" s="162"/>
      <c r="J154" s="196"/>
      <c r="K154" s="162"/>
      <c r="L154" s="199"/>
      <c r="M154" s="143"/>
      <c r="N154" s="147"/>
      <c r="O154" s="143"/>
      <c r="P154" s="148"/>
      <c r="Q154" s="149"/>
      <c r="R154" s="150"/>
      <c r="S154" s="143"/>
      <c r="T154" s="150"/>
      <c r="U154" s="143"/>
      <c r="V154" s="150"/>
      <c r="W154" s="156"/>
      <c r="X154" s="156"/>
      <c r="Y154" s="157"/>
      <c r="Z154" s="179"/>
    </row>
    <row r="155" spans="1:26" s="146" customFormat="1" ht="3" customHeight="1" x14ac:dyDescent="0.15">
      <c r="A155" s="171"/>
      <c r="B155" s="172"/>
      <c r="C155" s="166"/>
      <c r="D155" s="188" t="s">
        <v>36</v>
      </c>
      <c r="E155" s="167"/>
      <c r="F155" s="164"/>
      <c r="G155" s="191">
        <f>I156+K156</f>
        <v>0</v>
      </c>
      <c r="H155" s="194" t="s">
        <v>12</v>
      </c>
      <c r="I155" s="163"/>
      <c r="J155" s="194" t="s">
        <v>12</v>
      </c>
      <c r="K155" s="163"/>
      <c r="L155" s="197" t="s">
        <v>12</v>
      </c>
      <c r="M155" s="145"/>
      <c r="N155" s="145"/>
      <c r="O155" s="145"/>
      <c r="P155" s="153"/>
      <c r="Q155" s="145"/>
      <c r="R155" s="145"/>
      <c r="S155" s="145"/>
      <c r="T155" s="145"/>
      <c r="U155" s="145"/>
      <c r="V155" s="145"/>
      <c r="W155" s="154"/>
      <c r="X155" s="154"/>
      <c r="Y155" s="155"/>
      <c r="Z155" s="178"/>
    </row>
    <row r="156" spans="1:26" s="146" customFormat="1" ht="24" customHeight="1" x14ac:dyDescent="0.15">
      <c r="A156" s="200"/>
      <c r="B156" s="201"/>
      <c r="C156" s="202"/>
      <c r="D156" s="189"/>
      <c r="E156" s="203"/>
      <c r="F156" s="204">
        <f>E156-C156</f>
        <v>0</v>
      </c>
      <c r="G156" s="192"/>
      <c r="H156" s="195"/>
      <c r="I156" s="205"/>
      <c r="J156" s="195"/>
      <c r="K156" s="205"/>
      <c r="L156" s="198"/>
      <c r="M156" s="142" t="s">
        <v>329</v>
      </c>
      <c r="N156" s="139" t="s">
        <v>325</v>
      </c>
      <c r="O156" s="142" t="s">
        <v>329</v>
      </c>
      <c r="P156" s="140" t="s">
        <v>328</v>
      </c>
      <c r="Q156" s="142" t="s">
        <v>329</v>
      </c>
      <c r="R156" s="141" t="s">
        <v>337</v>
      </c>
      <c r="S156" s="142" t="s">
        <v>329</v>
      </c>
      <c r="T156" s="141" t="s">
        <v>269</v>
      </c>
      <c r="U156" s="142" t="s">
        <v>329</v>
      </c>
      <c r="V156" s="141" t="s">
        <v>336</v>
      </c>
      <c r="W156" s="185"/>
      <c r="X156" s="185"/>
      <c r="Y156" s="186"/>
      <c r="Z156" s="187"/>
    </row>
    <row r="157" spans="1:26" ht="24" customHeight="1" x14ac:dyDescent="0.15">
      <c r="A157" s="200"/>
      <c r="B157" s="201"/>
      <c r="C157" s="202"/>
      <c r="D157" s="189"/>
      <c r="E157" s="203"/>
      <c r="F157" s="204"/>
      <c r="G157" s="192"/>
      <c r="H157" s="195"/>
      <c r="I157" s="205"/>
      <c r="J157" s="195"/>
      <c r="K157" s="205"/>
      <c r="L157" s="198"/>
      <c r="M157" s="142" t="s">
        <v>329</v>
      </c>
      <c r="N157" s="139" t="s">
        <v>323</v>
      </c>
      <c r="O157" s="142" t="s">
        <v>329</v>
      </c>
      <c r="P157" s="140" t="s">
        <v>326</v>
      </c>
      <c r="Q157" s="151"/>
      <c r="R157" s="141"/>
      <c r="S157" s="142" t="s">
        <v>329</v>
      </c>
      <c r="T157" s="141" t="s">
        <v>334</v>
      </c>
      <c r="U157" s="142" t="s">
        <v>329</v>
      </c>
      <c r="V157" s="141" t="s">
        <v>335</v>
      </c>
      <c r="W157" s="185"/>
      <c r="X157" s="185"/>
      <c r="Y157" s="186"/>
      <c r="Z157" s="187"/>
    </row>
    <row r="158" spans="1:26" s="146" customFormat="1" ht="24" customHeight="1" x14ac:dyDescent="0.15">
      <c r="A158" s="200"/>
      <c r="B158" s="201"/>
      <c r="C158" s="202"/>
      <c r="D158" s="189"/>
      <c r="E158" s="203"/>
      <c r="F158" s="204"/>
      <c r="G158" s="192"/>
      <c r="H158" s="195"/>
      <c r="I158" s="205"/>
      <c r="J158" s="195"/>
      <c r="K158" s="205"/>
      <c r="L158" s="198"/>
      <c r="M158" s="142" t="s">
        <v>329</v>
      </c>
      <c r="N158" s="139" t="s">
        <v>324</v>
      </c>
      <c r="O158" s="142" t="s">
        <v>329</v>
      </c>
      <c r="P158" s="140" t="s">
        <v>327</v>
      </c>
      <c r="Q158" s="151"/>
      <c r="R158" s="141"/>
      <c r="S158" s="142" t="s">
        <v>329</v>
      </c>
      <c r="T158" s="141" t="s">
        <v>332</v>
      </c>
      <c r="U158" s="142" t="s">
        <v>329</v>
      </c>
      <c r="V158" s="141" t="s">
        <v>333</v>
      </c>
      <c r="W158" s="185"/>
      <c r="X158" s="185"/>
      <c r="Y158" s="186"/>
      <c r="Z158" s="187"/>
    </row>
    <row r="159" spans="1:26" s="146" customFormat="1" ht="3.75" customHeight="1" thickBot="1" x14ac:dyDescent="0.2">
      <c r="A159" s="160"/>
      <c r="B159" s="161"/>
      <c r="C159" s="162"/>
      <c r="D159" s="190"/>
      <c r="E159" s="161"/>
      <c r="F159" s="165"/>
      <c r="G159" s="193"/>
      <c r="H159" s="196"/>
      <c r="I159" s="162"/>
      <c r="J159" s="196"/>
      <c r="K159" s="162"/>
      <c r="L159" s="199"/>
      <c r="M159" s="143"/>
      <c r="N159" s="147"/>
      <c r="O159" s="143"/>
      <c r="P159" s="148"/>
      <c r="Q159" s="149"/>
      <c r="R159" s="150"/>
      <c r="S159" s="143"/>
      <c r="T159" s="150"/>
      <c r="U159" s="143"/>
      <c r="V159" s="150"/>
      <c r="W159" s="156"/>
      <c r="X159" s="156"/>
      <c r="Y159" s="157"/>
      <c r="Z159" s="179"/>
    </row>
    <row r="160" spans="1:26" s="146" customFormat="1" ht="3" customHeight="1" x14ac:dyDescent="0.15">
      <c r="A160" s="171"/>
      <c r="B160" s="172"/>
      <c r="C160" s="166"/>
      <c r="D160" s="188" t="s">
        <v>36</v>
      </c>
      <c r="E160" s="167"/>
      <c r="F160" s="164"/>
      <c r="G160" s="191">
        <f>I161+K161</f>
        <v>0</v>
      </c>
      <c r="H160" s="194" t="s">
        <v>12</v>
      </c>
      <c r="I160" s="163"/>
      <c r="J160" s="194" t="s">
        <v>12</v>
      </c>
      <c r="K160" s="163"/>
      <c r="L160" s="197" t="s">
        <v>12</v>
      </c>
      <c r="M160" s="145"/>
      <c r="N160" s="145"/>
      <c r="O160" s="145"/>
      <c r="P160" s="153"/>
      <c r="Q160" s="145"/>
      <c r="R160" s="145"/>
      <c r="S160" s="145"/>
      <c r="T160" s="145"/>
      <c r="U160" s="145"/>
      <c r="V160" s="145"/>
      <c r="W160" s="154"/>
      <c r="X160" s="154"/>
      <c r="Y160" s="155"/>
      <c r="Z160" s="178"/>
    </row>
    <row r="161" spans="1:26" s="146" customFormat="1" ht="24" customHeight="1" x14ac:dyDescent="0.15">
      <c r="A161" s="200"/>
      <c r="B161" s="201"/>
      <c r="C161" s="202"/>
      <c r="D161" s="189"/>
      <c r="E161" s="203"/>
      <c r="F161" s="204">
        <f>E161-C161</f>
        <v>0</v>
      </c>
      <c r="G161" s="192"/>
      <c r="H161" s="195"/>
      <c r="I161" s="205"/>
      <c r="J161" s="195"/>
      <c r="K161" s="205"/>
      <c r="L161" s="198"/>
      <c r="M161" s="142" t="s">
        <v>329</v>
      </c>
      <c r="N161" s="139" t="s">
        <v>325</v>
      </c>
      <c r="O161" s="142" t="s">
        <v>329</v>
      </c>
      <c r="P161" s="140" t="s">
        <v>328</v>
      </c>
      <c r="Q161" s="142" t="s">
        <v>329</v>
      </c>
      <c r="R161" s="141" t="s">
        <v>337</v>
      </c>
      <c r="S161" s="142" t="s">
        <v>329</v>
      </c>
      <c r="T161" s="141" t="s">
        <v>269</v>
      </c>
      <c r="U161" s="142" t="s">
        <v>329</v>
      </c>
      <c r="V161" s="141" t="s">
        <v>336</v>
      </c>
      <c r="W161" s="185"/>
      <c r="X161" s="185"/>
      <c r="Y161" s="186"/>
      <c r="Z161" s="187"/>
    </row>
    <row r="162" spans="1:26" ht="24" customHeight="1" x14ac:dyDescent="0.15">
      <c r="A162" s="200"/>
      <c r="B162" s="201"/>
      <c r="C162" s="202"/>
      <c r="D162" s="189"/>
      <c r="E162" s="203"/>
      <c r="F162" s="204"/>
      <c r="G162" s="192"/>
      <c r="H162" s="195"/>
      <c r="I162" s="205"/>
      <c r="J162" s="195"/>
      <c r="K162" s="205"/>
      <c r="L162" s="198"/>
      <c r="M162" s="142" t="s">
        <v>329</v>
      </c>
      <c r="N162" s="139" t="s">
        <v>323</v>
      </c>
      <c r="O162" s="142" t="s">
        <v>329</v>
      </c>
      <c r="P162" s="140" t="s">
        <v>326</v>
      </c>
      <c r="Q162" s="151"/>
      <c r="R162" s="141"/>
      <c r="S162" s="142" t="s">
        <v>329</v>
      </c>
      <c r="T162" s="141" t="s">
        <v>334</v>
      </c>
      <c r="U162" s="142" t="s">
        <v>329</v>
      </c>
      <c r="V162" s="141" t="s">
        <v>335</v>
      </c>
      <c r="W162" s="185"/>
      <c r="X162" s="185"/>
      <c r="Y162" s="186"/>
      <c r="Z162" s="187"/>
    </row>
    <row r="163" spans="1:26" s="146" customFormat="1" ht="24" customHeight="1" x14ac:dyDescent="0.15">
      <c r="A163" s="200"/>
      <c r="B163" s="201"/>
      <c r="C163" s="202"/>
      <c r="D163" s="189"/>
      <c r="E163" s="203"/>
      <c r="F163" s="204"/>
      <c r="G163" s="192"/>
      <c r="H163" s="195"/>
      <c r="I163" s="205"/>
      <c r="J163" s="195"/>
      <c r="K163" s="205"/>
      <c r="L163" s="198"/>
      <c r="M163" s="142" t="s">
        <v>329</v>
      </c>
      <c r="N163" s="139" t="s">
        <v>324</v>
      </c>
      <c r="O163" s="142" t="s">
        <v>329</v>
      </c>
      <c r="P163" s="140" t="s">
        <v>327</v>
      </c>
      <c r="Q163" s="151"/>
      <c r="R163" s="141"/>
      <c r="S163" s="142" t="s">
        <v>329</v>
      </c>
      <c r="T163" s="141" t="s">
        <v>332</v>
      </c>
      <c r="U163" s="142" t="s">
        <v>329</v>
      </c>
      <c r="V163" s="141" t="s">
        <v>333</v>
      </c>
      <c r="W163" s="185"/>
      <c r="X163" s="185"/>
      <c r="Y163" s="186"/>
      <c r="Z163" s="187"/>
    </row>
    <row r="164" spans="1:26" s="146" customFormat="1" ht="3.75" customHeight="1" thickBot="1" x14ac:dyDescent="0.2">
      <c r="A164" s="160"/>
      <c r="B164" s="161"/>
      <c r="C164" s="162"/>
      <c r="D164" s="190"/>
      <c r="E164" s="161"/>
      <c r="F164" s="165"/>
      <c r="G164" s="193"/>
      <c r="H164" s="196"/>
      <c r="I164" s="162"/>
      <c r="J164" s="196"/>
      <c r="K164" s="162"/>
      <c r="L164" s="199"/>
      <c r="M164" s="143"/>
      <c r="N164" s="147"/>
      <c r="O164" s="143"/>
      <c r="P164" s="148"/>
      <c r="Q164" s="149"/>
      <c r="R164" s="150"/>
      <c r="S164" s="143"/>
      <c r="T164" s="150"/>
      <c r="U164" s="143"/>
      <c r="V164" s="150"/>
      <c r="W164" s="156"/>
      <c r="X164" s="156"/>
      <c r="Y164" s="157"/>
      <c r="Z164" s="179"/>
    </row>
    <row r="165" spans="1:26" s="146" customFormat="1" ht="3" customHeight="1" x14ac:dyDescent="0.15">
      <c r="A165" s="171"/>
      <c r="B165" s="172"/>
      <c r="C165" s="166"/>
      <c r="D165" s="188" t="s">
        <v>36</v>
      </c>
      <c r="E165" s="167"/>
      <c r="F165" s="183"/>
      <c r="G165" s="191">
        <f>I166+K166</f>
        <v>0</v>
      </c>
      <c r="H165" s="194" t="s">
        <v>12</v>
      </c>
      <c r="I165" s="163"/>
      <c r="J165" s="194" t="s">
        <v>12</v>
      </c>
      <c r="K165" s="163"/>
      <c r="L165" s="197" t="s">
        <v>12</v>
      </c>
      <c r="M165" s="145"/>
      <c r="N165" s="145"/>
      <c r="O165" s="145"/>
      <c r="P165" s="152"/>
      <c r="Q165" s="145"/>
      <c r="R165" s="145"/>
      <c r="S165" s="145"/>
      <c r="T165" s="145"/>
      <c r="U165" s="145"/>
      <c r="V165" s="145"/>
      <c r="W165" s="154"/>
      <c r="X165" s="154"/>
      <c r="Y165" s="155"/>
      <c r="Z165" s="178"/>
    </row>
    <row r="166" spans="1:26" s="146" customFormat="1" ht="24" customHeight="1" x14ac:dyDescent="0.15">
      <c r="A166" s="200"/>
      <c r="B166" s="201"/>
      <c r="C166" s="202"/>
      <c r="D166" s="189"/>
      <c r="E166" s="203"/>
      <c r="F166" s="204">
        <v>5</v>
      </c>
      <c r="G166" s="192"/>
      <c r="H166" s="195"/>
      <c r="I166" s="205"/>
      <c r="J166" s="195"/>
      <c r="K166" s="205"/>
      <c r="L166" s="198"/>
      <c r="M166" s="142" t="s">
        <v>329</v>
      </c>
      <c r="N166" s="139" t="s">
        <v>325</v>
      </c>
      <c r="O166" s="142" t="s">
        <v>329</v>
      </c>
      <c r="P166" s="140" t="s">
        <v>328</v>
      </c>
      <c r="Q166" s="142" t="s">
        <v>329</v>
      </c>
      <c r="R166" s="141" t="s">
        <v>337</v>
      </c>
      <c r="S166" s="142" t="s">
        <v>329</v>
      </c>
      <c r="T166" s="141" t="s">
        <v>269</v>
      </c>
      <c r="U166" s="142" t="s">
        <v>329</v>
      </c>
      <c r="V166" s="141" t="s">
        <v>336</v>
      </c>
      <c r="W166" s="185"/>
      <c r="X166" s="185"/>
      <c r="Y166" s="186"/>
      <c r="Z166" s="187"/>
    </row>
    <row r="167" spans="1:26" s="158" customFormat="1" ht="24" customHeight="1" x14ac:dyDescent="0.15">
      <c r="A167" s="200"/>
      <c r="B167" s="201"/>
      <c r="C167" s="202"/>
      <c r="D167" s="189"/>
      <c r="E167" s="203"/>
      <c r="F167" s="204"/>
      <c r="G167" s="192"/>
      <c r="H167" s="195"/>
      <c r="I167" s="205"/>
      <c r="J167" s="195"/>
      <c r="K167" s="205"/>
      <c r="L167" s="198"/>
      <c r="M167" s="142" t="s">
        <v>329</v>
      </c>
      <c r="N167" s="139" t="s">
        <v>323</v>
      </c>
      <c r="O167" s="142" t="s">
        <v>329</v>
      </c>
      <c r="P167" s="140" t="s">
        <v>326</v>
      </c>
      <c r="Q167" s="151"/>
      <c r="R167" s="141"/>
      <c r="S167" s="142" t="s">
        <v>329</v>
      </c>
      <c r="T167" s="141" t="s">
        <v>334</v>
      </c>
      <c r="U167" s="142" t="s">
        <v>329</v>
      </c>
      <c r="V167" s="141" t="s">
        <v>335</v>
      </c>
      <c r="W167" s="185"/>
      <c r="X167" s="185"/>
      <c r="Y167" s="186"/>
      <c r="Z167" s="187"/>
    </row>
    <row r="168" spans="1:26" s="146" customFormat="1" ht="24" customHeight="1" x14ac:dyDescent="0.15">
      <c r="A168" s="200"/>
      <c r="B168" s="201"/>
      <c r="C168" s="202"/>
      <c r="D168" s="189"/>
      <c r="E168" s="203"/>
      <c r="F168" s="204"/>
      <c r="G168" s="192"/>
      <c r="H168" s="195"/>
      <c r="I168" s="205"/>
      <c r="J168" s="195"/>
      <c r="K168" s="205"/>
      <c r="L168" s="198"/>
      <c r="M168" s="142" t="s">
        <v>329</v>
      </c>
      <c r="N168" s="139" t="s">
        <v>324</v>
      </c>
      <c r="O168" s="142" t="s">
        <v>329</v>
      </c>
      <c r="P168" s="140" t="s">
        <v>327</v>
      </c>
      <c r="Q168" s="151"/>
      <c r="R168" s="141"/>
      <c r="S168" s="142" t="s">
        <v>329</v>
      </c>
      <c r="T168" s="141" t="s">
        <v>332</v>
      </c>
      <c r="U168" s="142" t="s">
        <v>329</v>
      </c>
      <c r="V168" s="141" t="s">
        <v>333</v>
      </c>
      <c r="W168" s="185"/>
      <c r="X168" s="185"/>
      <c r="Y168" s="186"/>
      <c r="Z168" s="187"/>
    </row>
    <row r="169" spans="1:26" s="146" customFormat="1" ht="3.75" customHeight="1" thickBot="1" x14ac:dyDescent="0.2">
      <c r="A169" s="180"/>
      <c r="B169" s="181"/>
      <c r="C169" s="182"/>
      <c r="D169" s="190"/>
      <c r="E169" s="181"/>
      <c r="F169" s="184"/>
      <c r="G169" s="193"/>
      <c r="H169" s="196"/>
      <c r="I169" s="182"/>
      <c r="J169" s="196"/>
      <c r="K169" s="182"/>
      <c r="L169" s="199"/>
      <c r="M169" s="143"/>
      <c r="N169" s="147"/>
      <c r="O169" s="143"/>
      <c r="P169" s="148"/>
      <c r="Q169" s="149"/>
      <c r="R169" s="150"/>
      <c r="S169" s="143"/>
      <c r="T169" s="150"/>
      <c r="U169" s="143"/>
      <c r="V169" s="150"/>
      <c r="W169" s="156"/>
      <c r="X169" s="156"/>
      <c r="Y169" s="157"/>
      <c r="Z169" s="179"/>
    </row>
    <row r="170" spans="1:26" s="146" customFormat="1" ht="3" customHeight="1" x14ac:dyDescent="0.15">
      <c r="A170" s="171"/>
      <c r="B170" s="172"/>
      <c r="C170" s="166"/>
      <c r="D170" s="188" t="s">
        <v>36</v>
      </c>
      <c r="E170" s="167"/>
      <c r="F170" s="183"/>
      <c r="G170" s="191">
        <f>I171+K171</f>
        <v>0</v>
      </c>
      <c r="H170" s="194" t="s">
        <v>12</v>
      </c>
      <c r="I170" s="163"/>
      <c r="J170" s="194" t="s">
        <v>12</v>
      </c>
      <c r="K170" s="163"/>
      <c r="L170" s="197" t="s">
        <v>12</v>
      </c>
      <c r="M170" s="145"/>
      <c r="N170" s="145"/>
      <c r="O170" s="145"/>
      <c r="P170" s="152"/>
      <c r="Q170" s="145"/>
      <c r="R170" s="145"/>
      <c r="S170" s="145"/>
      <c r="T170" s="145"/>
      <c r="U170" s="145"/>
      <c r="V170" s="145"/>
      <c r="W170" s="154"/>
      <c r="X170" s="154"/>
      <c r="Y170" s="155"/>
      <c r="Z170" s="178"/>
    </row>
    <row r="171" spans="1:26" s="146" customFormat="1" ht="24" customHeight="1" x14ac:dyDescent="0.15">
      <c r="A171" s="200"/>
      <c r="B171" s="201"/>
      <c r="C171" s="202"/>
      <c r="D171" s="189"/>
      <c r="E171" s="203"/>
      <c r="F171" s="204">
        <v>5</v>
      </c>
      <c r="G171" s="192"/>
      <c r="H171" s="195"/>
      <c r="I171" s="205"/>
      <c r="J171" s="195"/>
      <c r="K171" s="205"/>
      <c r="L171" s="198"/>
      <c r="M171" s="142" t="s">
        <v>329</v>
      </c>
      <c r="N171" s="139" t="s">
        <v>325</v>
      </c>
      <c r="O171" s="142" t="s">
        <v>329</v>
      </c>
      <c r="P171" s="140" t="s">
        <v>328</v>
      </c>
      <c r="Q171" s="142" t="s">
        <v>329</v>
      </c>
      <c r="R171" s="141" t="s">
        <v>337</v>
      </c>
      <c r="S171" s="142" t="s">
        <v>329</v>
      </c>
      <c r="T171" s="141" t="s">
        <v>269</v>
      </c>
      <c r="U171" s="142" t="s">
        <v>329</v>
      </c>
      <c r="V171" s="141" t="s">
        <v>336</v>
      </c>
      <c r="W171" s="185"/>
      <c r="X171" s="185"/>
      <c r="Y171" s="186"/>
      <c r="Z171" s="187"/>
    </row>
    <row r="172" spans="1:26" s="158" customFormat="1" ht="24" customHeight="1" x14ac:dyDescent="0.15">
      <c r="A172" s="200"/>
      <c r="B172" s="201"/>
      <c r="C172" s="202"/>
      <c r="D172" s="189"/>
      <c r="E172" s="203"/>
      <c r="F172" s="204"/>
      <c r="G172" s="192"/>
      <c r="H172" s="195"/>
      <c r="I172" s="205"/>
      <c r="J172" s="195"/>
      <c r="K172" s="205"/>
      <c r="L172" s="198"/>
      <c r="M172" s="142" t="s">
        <v>329</v>
      </c>
      <c r="N172" s="139" t="s">
        <v>323</v>
      </c>
      <c r="O172" s="142" t="s">
        <v>329</v>
      </c>
      <c r="P172" s="140" t="s">
        <v>326</v>
      </c>
      <c r="Q172" s="151"/>
      <c r="R172" s="141"/>
      <c r="S172" s="142" t="s">
        <v>329</v>
      </c>
      <c r="T172" s="141" t="s">
        <v>334</v>
      </c>
      <c r="U172" s="142" t="s">
        <v>329</v>
      </c>
      <c r="V172" s="141" t="s">
        <v>335</v>
      </c>
      <c r="W172" s="185"/>
      <c r="X172" s="185"/>
      <c r="Y172" s="186"/>
      <c r="Z172" s="187"/>
    </row>
    <row r="173" spans="1:26" s="146" customFormat="1" ht="24" customHeight="1" x14ac:dyDescent="0.15">
      <c r="A173" s="200"/>
      <c r="B173" s="201"/>
      <c r="C173" s="202"/>
      <c r="D173" s="189"/>
      <c r="E173" s="203"/>
      <c r="F173" s="204"/>
      <c r="G173" s="192"/>
      <c r="H173" s="195"/>
      <c r="I173" s="205"/>
      <c r="J173" s="195"/>
      <c r="K173" s="205"/>
      <c r="L173" s="198"/>
      <c r="M173" s="142" t="s">
        <v>329</v>
      </c>
      <c r="N173" s="139" t="s">
        <v>324</v>
      </c>
      <c r="O173" s="142" t="s">
        <v>329</v>
      </c>
      <c r="P173" s="140" t="s">
        <v>327</v>
      </c>
      <c r="Q173" s="151"/>
      <c r="R173" s="141"/>
      <c r="S173" s="142" t="s">
        <v>329</v>
      </c>
      <c r="T173" s="141" t="s">
        <v>332</v>
      </c>
      <c r="U173" s="142" t="s">
        <v>329</v>
      </c>
      <c r="V173" s="141" t="s">
        <v>333</v>
      </c>
      <c r="W173" s="185"/>
      <c r="X173" s="185"/>
      <c r="Y173" s="186"/>
      <c r="Z173" s="187"/>
    </row>
    <row r="174" spans="1:26" s="146" customFormat="1" ht="3.75" customHeight="1" thickBot="1" x14ac:dyDescent="0.2">
      <c r="A174" s="180"/>
      <c r="B174" s="181"/>
      <c r="C174" s="182"/>
      <c r="D174" s="190"/>
      <c r="E174" s="181"/>
      <c r="F174" s="184"/>
      <c r="G174" s="193"/>
      <c r="H174" s="196"/>
      <c r="I174" s="182"/>
      <c r="J174" s="196"/>
      <c r="K174" s="182"/>
      <c r="L174" s="199"/>
      <c r="M174" s="143"/>
      <c r="N174" s="147"/>
      <c r="O174" s="143"/>
      <c r="P174" s="148"/>
      <c r="Q174" s="149"/>
      <c r="R174" s="150"/>
      <c r="S174" s="143"/>
      <c r="T174" s="150"/>
      <c r="U174" s="143"/>
      <c r="V174" s="150"/>
      <c r="W174" s="156"/>
      <c r="X174" s="156"/>
      <c r="Y174" s="157"/>
      <c r="Z174" s="179"/>
    </row>
    <row r="175" spans="1:26" s="146" customFormat="1" ht="3" customHeight="1" x14ac:dyDescent="0.15">
      <c r="A175" s="171"/>
      <c r="B175" s="172"/>
      <c r="C175" s="166"/>
      <c r="D175" s="188" t="s">
        <v>36</v>
      </c>
      <c r="E175" s="167"/>
      <c r="F175" s="183"/>
      <c r="G175" s="191">
        <f>I176+K176</f>
        <v>0</v>
      </c>
      <c r="H175" s="194" t="s">
        <v>12</v>
      </c>
      <c r="I175" s="163"/>
      <c r="J175" s="194" t="s">
        <v>12</v>
      </c>
      <c r="K175" s="163"/>
      <c r="L175" s="197" t="s">
        <v>12</v>
      </c>
      <c r="M175" s="145"/>
      <c r="N175" s="145"/>
      <c r="O175" s="145"/>
      <c r="P175" s="153"/>
      <c r="Q175" s="145"/>
      <c r="R175" s="145"/>
      <c r="S175" s="145"/>
      <c r="T175" s="145"/>
      <c r="U175" s="145"/>
      <c r="V175" s="145"/>
      <c r="W175" s="154"/>
      <c r="X175" s="154"/>
      <c r="Y175" s="155"/>
      <c r="Z175" s="178"/>
    </row>
    <row r="176" spans="1:26" s="146" customFormat="1" ht="24" customHeight="1" x14ac:dyDescent="0.15">
      <c r="A176" s="200"/>
      <c r="B176" s="201"/>
      <c r="C176" s="202"/>
      <c r="D176" s="189"/>
      <c r="E176" s="203"/>
      <c r="F176" s="204">
        <f>E176-C176</f>
        <v>0</v>
      </c>
      <c r="G176" s="192"/>
      <c r="H176" s="195"/>
      <c r="I176" s="205"/>
      <c r="J176" s="195"/>
      <c r="K176" s="205"/>
      <c r="L176" s="198"/>
      <c r="M176" s="142" t="s">
        <v>329</v>
      </c>
      <c r="N176" s="139" t="s">
        <v>325</v>
      </c>
      <c r="O176" s="142" t="s">
        <v>329</v>
      </c>
      <c r="P176" s="140" t="s">
        <v>328</v>
      </c>
      <c r="Q176" s="142" t="s">
        <v>329</v>
      </c>
      <c r="R176" s="141" t="s">
        <v>337</v>
      </c>
      <c r="S176" s="142" t="s">
        <v>329</v>
      </c>
      <c r="T176" s="141" t="s">
        <v>269</v>
      </c>
      <c r="U176" s="142" t="s">
        <v>329</v>
      </c>
      <c r="V176" s="141" t="s">
        <v>336</v>
      </c>
      <c r="W176" s="185"/>
      <c r="X176" s="185"/>
      <c r="Y176" s="186"/>
      <c r="Z176" s="187"/>
    </row>
    <row r="177" spans="1:29" s="158" customFormat="1" ht="24" customHeight="1" x14ac:dyDescent="0.15">
      <c r="A177" s="200"/>
      <c r="B177" s="201"/>
      <c r="C177" s="202"/>
      <c r="D177" s="189"/>
      <c r="E177" s="203"/>
      <c r="F177" s="204"/>
      <c r="G177" s="192"/>
      <c r="H177" s="195"/>
      <c r="I177" s="205"/>
      <c r="J177" s="195"/>
      <c r="K177" s="205"/>
      <c r="L177" s="198"/>
      <c r="M177" s="142" t="s">
        <v>329</v>
      </c>
      <c r="N177" s="139" t="s">
        <v>323</v>
      </c>
      <c r="O177" s="142" t="s">
        <v>329</v>
      </c>
      <c r="P177" s="140" t="s">
        <v>326</v>
      </c>
      <c r="Q177" s="151"/>
      <c r="R177" s="141"/>
      <c r="S177" s="142" t="s">
        <v>329</v>
      </c>
      <c r="T177" s="141" t="s">
        <v>334</v>
      </c>
      <c r="U177" s="142" t="s">
        <v>329</v>
      </c>
      <c r="V177" s="141" t="s">
        <v>335</v>
      </c>
      <c r="W177" s="185"/>
      <c r="X177" s="185"/>
      <c r="Y177" s="186"/>
      <c r="Z177" s="187"/>
      <c r="AC177" s="146"/>
    </row>
    <row r="178" spans="1:29" s="146" customFormat="1" ht="24" customHeight="1" x14ac:dyDescent="0.15">
      <c r="A178" s="200"/>
      <c r="B178" s="201"/>
      <c r="C178" s="202"/>
      <c r="D178" s="189"/>
      <c r="E178" s="203"/>
      <c r="F178" s="204"/>
      <c r="G178" s="192"/>
      <c r="H178" s="195"/>
      <c r="I178" s="205"/>
      <c r="J178" s="195"/>
      <c r="K178" s="205"/>
      <c r="L178" s="198"/>
      <c r="M178" s="142" t="s">
        <v>329</v>
      </c>
      <c r="N178" s="139" t="s">
        <v>324</v>
      </c>
      <c r="O178" s="142" t="s">
        <v>329</v>
      </c>
      <c r="P178" s="140" t="s">
        <v>327</v>
      </c>
      <c r="Q178" s="151"/>
      <c r="R178" s="141"/>
      <c r="S178" s="142" t="s">
        <v>329</v>
      </c>
      <c r="T178" s="141" t="s">
        <v>332</v>
      </c>
      <c r="U178" s="142" t="s">
        <v>329</v>
      </c>
      <c r="V178" s="141" t="s">
        <v>333</v>
      </c>
      <c r="W178" s="185"/>
      <c r="X178" s="185"/>
      <c r="Y178" s="186"/>
      <c r="Z178" s="187"/>
    </row>
    <row r="179" spans="1:29" s="146" customFormat="1" ht="3.75" customHeight="1" thickBot="1" x14ac:dyDescent="0.2">
      <c r="A179" s="180"/>
      <c r="B179" s="181"/>
      <c r="C179" s="182"/>
      <c r="D179" s="190"/>
      <c r="E179" s="181"/>
      <c r="F179" s="184"/>
      <c r="G179" s="193"/>
      <c r="H179" s="196"/>
      <c r="I179" s="182"/>
      <c r="J179" s="196"/>
      <c r="K179" s="182"/>
      <c r="L179" s="199"/>
      <c r="M179" s="143"/>
      <c r="N179" s="147"/>
      <c r="O179" s="143"/>
      <c r="P179" s="148"/>
      <c r="Q179" s="149"/>
      <c r="R179" s="150"/>
      <c r="S179" s="143"/>
      <c r="T179" s="150"/>
      <c r="U179" s="143"/>
      <c r="V179" s="150"/>
      <c r="W179" s="156"/>
      <c r="X179" s="156"/>
      <c r="Y179" s="157"/>
      <c r="Z179" s="179"/>
    </row>
    <row r="180" spans="1:29" s="146" customFormat="1" ht="3" customHeight="1" x14ac:dyDescent="0.15">
      <c r="A180" s="171"/>
      <c r="B180" s="172"/>
      <c r="C180" s="166"/>
      <c r="D180" s="188" t="s">
        <v>36</v>
      </c>
      <c r="E180" s="167"/>
      <c r="F180" s="183"/>
      <c r="G180" s="191">
        <f>I181+K181</f>
        <v>0</v>
      </c>
      <c r="H180" s="194" t="s">
        <v>12</v>
      </c>
      <c r="I180" s="163"/>
      <c r="J180" s="194" t="s">
        <v>12</v>
      </c>
      <c r="K180" s="163"/>
      <c r="L180" s="197" t="s">
        <v>12</v>
      </c>
      <c r="M180" s="145"/>
      <c r="N180" s="145"/>
      <c r="O180" s="145"/>
      <c r="P180" s="153"/>
      <c r="Q180" s="145"/>
      <c r="R180" s="145"/>
      <c r="S180" s="145"/>
      <c r="T180" s="145"/>
      <c r="U180" s="145"/>
      <c r="V180" s="145"/>
      <c r="W180" s="154"/>
      <c r="X180" s="154"/>
      <c r="Y180" s="155"/>
      <c r="Z180" s="178"/>
    </row>
    <row r="181" spans="1:29" s="146" customFormat="1" ht="24" customHeight="1" x14ac:dyDescent="0.15">
      <c r="A181" s="200"/>
      <c r="B181" s="201"/>
      <c r="C181" s="202"/>
      <c r="D181" s="189"/>
      <c r="E181" s="203"/>
      <c r="F181" s="204">
        <f>E181-C181</f>
        <v>0</v>
      </c>
      <c r="G181" s="192"/>
      <c r="H181" s="195"/>
      <c r="I181" s="205"/>
      <c r="J181" s="195"/>
      <c r="K181" s="205"/>
      <c r="L181" s="198"/>
      <c r="M181" s="142" t="s">
        <v>329</v>
      </c>
      <c r="N181" s="139" t="s">
        <v>325</v>
      </c>
      <c r="O181" s="142" t="s">
        <v>329</v>
      </c>
      <c r="P181" s="140" t="s">
        <v>328</v>
      </c>
      <c r="Q181" s="142" t="s">
        <v>329</v>
      </c>
      <c r="R181" s="141" t="s">
        <v>337</v>
      </c>
      <c r="S181" s="142" t="s">
        <v>329</v>
      </c>
      <c r="T181" s="141" t="s">
        <v>269</v>
      </c>
      <c r="U181" s="142" t="s">
        <v>329</v>
      </c>
      <c r="V181" s="141" t="s">
        <v>336</v>
      </c>
      <c r="W181" s="185"/>
      <c r="X181" s="185"/>
      <c r="Y181" s="186"/>
      <c r="Z181" s="187"/>
    </row>
    <row r="182" spans="1:29" s="158" customFormat="1" ht="24" customHeight="1" x14ac:dyDescent="0.15">
      <c r="A182" s="200"/>
      <c r="B182" s="201"/>
      <c r="C182" s="202"/>
      <c r="D182" s="189"/>
      <c r="E182" s="203"/>
      <c r="F182" s="204"/>
      <c r="G182" s="192"/>
      <c r="H182" s="195"/>
      <c r="I182" s="205"/>
      <c r="J182" s="195"/>
      <c r="K182" s="205"/>
      <c r="L182" s="198"/>
      <c r="M182" s="142" t="s">
        <v>329</v>
      </c>
      <c r="N182" s="139" t="s">
        <v>323</v>
      </c>
      <c r="O182" s="142" t="s">
        <v>329</v>
      </c>
      <c r="P182" s="140" t="s">
        <v>326</v>
      </c>
      <c r="Q182" s="151"/>
      <c r="R182" s="141"/>
      <c r="S182" s="142" t="s">
        <v>329</v>
      </c>
      <c r="T182" s="141" t="s">
        <v>334</v>
      </c>
      <c r="U182" s="142" t="s">
        <v>329</v>
      </c>
      <c r="V182" s="141" t="s">
        <v>335</v>
      </c>
      <c r="W182" s="185"/>
      <c r="X182" s="185"/>
      <c r="Y182" s="186"/>
      <c r="Z182" s="187"/>
    </row>
    <row r="183" spans="1:29" s="146" customFormat="1" ht="24" customHeight="1" x14ac:dyDescent="0.15">
      <c r="A183" s="200"/>
      <c r="B183" s="201"/>
      <c r="C183" s="202"/>
      <c r="D183" s="189"/>
      <c r="E183" s="203"/>
      <c r="F183" s="204"/>
      <c r="G183" s="192"/>
      <c r="H183" s="195"/>
      <c r="I183" s="205"/>
      <c r="J183" s="195"/>
      <c r="K183" s="205"/>
      <c r="L183" s="198"/>
      <c r="M183" s="142" t="s">
        <v>329</v>
      </c>
      <c r="N183" s="139" t="s">
        <v>324</v>
      </c>
      <c r="O183" s="142" t="s">
        <v>329</v>
      </c>
      <c r="P183" s="140" t="s">
        <v>327</v>
      </c>
      <c r="Q183" s="151"/>
      <c r="R183" s="141"/>
      <c r="S183" s="142" t="s">
        <v>329</v>
      </c>
      <c r="T183" s="141" t="s">
        <v>332</v>
      </c>
      <c r="U183" s="142" t="s">
        <v>329</v>
      </c>
      <c r="V183" s="141" t="s">
        <v>333</v>
      </c>
      <c r="W183" s="185"/>
      <c r="X183" s="185"/>
      <c r="Y183" s="186"/>
      <c r="Z183" s="187"/>
    </row>
    <row r="184" spans="1:29" s="146" customFormat="1" ht="3.75" customHeight="1" thickBot="1" x14ac:dyDescent="0.2">
      <c r="A184" s="180"/>
      <c r="B184" s="181"/>
      <c r="C184" s="182"/>
      <c r="D184" s="190"/>
      <c r="E184" s="181"/>
      <c r="F184" s="184"/>
      <c r="G184" s="193"/>
      <c r="H184" s="196"/>
      <c r="I184" s="182"/>
      <c r="J184" s="196"/>
      <c r="K184" s="182"/>
      <c r="L184" s="199"/>
      <c r="M184" s="143"/>
      <c r="N184" s="147"/>
      <c r="O184" s="143"/>
      <c r="P184" s="148"/>
      <c r="Q184" s="149"/>
      <c r="R184" s="150"/>
      <c r="S184" s="143"/>
      <c r="T184" s="150"/>
      <c r="U184" s="143"/>
      <c r="V184" s="150"/>
      <c r="W184" s="156"/>
      <c r="X184" s="156"/>
      <c r="Y184" s="157"/>
      <c r="Z184" s="179"/>
    </row>
    <row r="185" spans="1:29" s="146" customFormat="1" ht="3" customHeight="1" x14ac:dyDescent="0.15">
      <c r="A185" s="171"/>
      <c r="B185" s="172"/>
      <c r="C185" s="166"/>
      <c r="D185" s="188" t="s">
        <v>36</v>
      </c>
      <c r="E185" s="167"/>
      <c r="F185" s="183"/>
      <c r="G185" s="191">
        <f>I186+K186</f>
        <v>0</v>
      </c>
      <c r="H185" s="194" t="s">
        <v>12</v>
      </c>
      <c r="I185" s="163"/>
      <c r="J185" s="194" t="s">
        <v>12</v>
      </c>
      <c r="K185" s="163"/>
      <c r="L185" s="197" t="s">
        <v>12</v>
      </c>
      <c r="M185" s="145"/>
      <c r="N185" s="145"/>
      <c r="O185" s="145"/>
      <c r="P185" s="153"/>
      <c r="Q185" s="145"/>
      <c r="R185" s="145"/>
      <c r="S185" s="145"/>
      <c r="T185" s="145"/>
      <c r="U185" s="145"/>
      <c r="V185" s="145"/>
      <c r="W185" s="154"/>
      <c r="X185" s="154"/>
      <c r="Y185" s="155"/>
      <c r="Z185" s="178"/>
    </row>
    <row r="186" spans="1:29" s="146" customFormat="1" ht="24" customHeight="1" x14ac:dyDescent="0.15">
      <c r="A186" s="200"/>
      <c r="B186" s="201"/>
      <c r="C186" s="202"/>
      <c r="D186" s="189"/>
      <c r="E186" s="203"/>
      <c r="F186" s="204">
        <f>E186-C186</f>
        <v>0</v>
      </c>
      <c r="G186" s="192"/>
      <c r="H186" s="195"/>
      <c r="I186" s="205"/>
      <c r="J186" s="195"/>
      <c r="K186" s="205"/>
      <c r="L186" s="198"/>
      <c r="M186" s="142" t="s">
        <v>329</v>
      </c>
      <c r="N186" s="139" t="s">
        <v>325</v>
      </c>
      <c r="O186" s="142" t="s">
        <v>329</v>
      </c>
      <c r="P186" s="140" t="s">
        <v>328</v>
      </c>
      <c r="Q186" s="142" t="s">
        <v>329</v>
      </c>
      <c r="R186" s="141" t="s">
        <v>337</v>
      </c>
      <c r="S186" s="142" t="s">
        <v>329</v>
      </c>
      <c r="T186" s="141" t="s">
        <v>269</v>
      </c>
      <c r="U186" s="142" t="s">
        <v>329</v>
      </c>
      <c r="V186" s="141" t="s">
        <v>336</v>
      </c>
      <c r="W186" s="185"/>
      <c r="X186" s="185"/>
      <c r="Y186" s="186"/>
      <c r="Z186" s="187"/>
    </row>
    <row r="187" spans="1:29" s="158" customFormat="1" ht="24" customHeight="1" x14ac:dyDescent="0.15">
      <c r="A187" s="200"/>
      <c r="B187" s="201"/>
      <c r="C187" s="202"/>
      <c r="D187" s="189"/>
      <c r="E187" s="203"/>
      <c r="F187" s="204"/>
      <c r="G187" s="192"/>
      <c r="H187" s="195"/>
      <c r="I187" s="205"/>
      <c r="J187" s="195"/>
      <c r="K187" s="205"/>
      <c r="L187" s="198"/>
      <c r="M187" s="142" t="s">
        <v>329</v>
      </c>
      <c r="N187" s="139" t="s">
        <v>323</v>
      </c>
      <c r="O187" s="142" t="s">
        <v>329</v>
      </c>
      <c r="P187" s="140" t="s">
        <v>326</v>
      </c>
      <c r="Q187" s="151"/>
      <c r="R187" s="141"/>
      <c r="S187" s="142" t="s">
        <v>329</v>
      </c>
      <c r="T187" s="141" t="s">
        <v>334</v>
      </c>
      <c r="U187" s="142" t="s">
        <v>329</v>
      </c>
      <c r="V187" s="141" t="s">
        <v>335</v>
      </c>
      <c r="W187" s="185"/>
      <c r="X187" s="185"/>
      <c r="Y187" s="186"/>
      <c r="Z187" s="187"/>
    </row>
    <row r="188" spans="1:29" s="146" customFormat="1" ht="24" customHeight="1" x14ac:dyDescent="0.15">
      <c r="A188" s="200"/>
      <c r="B188" s="201"/>
      <c r="C188" s="202"/>
      <c r="D188" s="189"/>
      <c r="E188" s="203"/>
      <c r="F188" s="204"/>
      <c r="G188" s="192"/>
      <c r="H188" s="195"/>
      <c r="I188" s="205"/>
      <c r="J188" s="195"/>
      <c r="K188" s="205"/>
      <c r="L188" s="198"/>
      <c r="M188" s="142" t="s">
        <v>329</v>
      </c>
      <c r="N188" s="139" t="s">
        <v>324</v>
      </c>
      <c r="O188" s="142" t="s">
        <v>329</v>
      </c>
      <c r="P188" s="140" t="s">
        <v>327</v>
      </c>
      <c r="Q188" s="151"/>
      <c r="R188" s="141"/>
      <c r="S188" s="142" t="s">
        <v>329</v>
      </c>
      <c r="T188" s="141" t="s">
        <v>332</v>
      </c>
      <c r="U188" s="142" t="s">
        <v>329</v>
      </c>
      <c r="V188" s="141" t="s">
        <v>333</v>
      </c>
      <c r="W188" s="185"/>
      <c r="X188" s="185"/>
      <c r="Y188" s="186"/>
      <c r="Z188" s="187"/>
    </row>
    <row r="189" spans="1:29" s="146" customFormat="1" ht="3.75" customHeight="1" thickBot="1" x14ac:dyDescent="0.2">
      <c r="A189" s="180"/>
      <c r="B189" s="181"/>
      <c r="C189" s="182"/>
      <c r="D189" s="190"/>
      <c r="E189" s="181"/>
      <c r="F189" s="184"/>
      <c r="G189" s="193"/>
      <c r="H189" s="196"/>
      <c r="I189" s="182"/>
      <c r="J189" s="196"/>
      <c r="K189" s="182"/>
      <c r="L189" s="199"/>
      <c r="M189" s="143"/>
      <c r="N189" s="147"/>
      <c r="O189" s="143"/>
      <c r="P189" s="148"/>
      <c r="Q189" s="149"/>
      <c r="R189" s="150"/>
      <c r="S189" s="143"/>
      <c r="T189" s="150"/>
      <c r="U189" s="143"/>
      <c r="V189" s="150"/>
      <c r="W189" s="156"/>
      <c r="X189" s="156"/>
      <c r="Y189" s="157"/>
      <c r="Z189" s="179"/>
    </row>
    <row r="190" spans="1:29" s="146" customFormat="1" ht="3" customHeight="1" x14ac:dyDescent="0.15">
      <c r="A190" s="171"/>
      <c r="B190" s="172"/>
      <c r="C190" s="166"/>
      <c r="D190" s="188" t="s">
        <v>36</v>
      </c>
      <c r="E190" s="167"/>
      <c r="F190" s="183"/>
      <c r="G190" s="191">
        <f>I191+K191</f>
        <v>0</v>
      </c>
      <c r="H190" s="194" t="s">
        <v>12</v>
      </c>
      <c r="I190" s="163"/>
      <c r="J190" s="194" t="s">
        <v>12</v>
      </c>
      <c r="K190" s="163"/>
      <c r="L190" s="197" t="s">
        <v>12</v>
      </c>
      <c r="M190" s="145"/>
      <c r="N190" s="145"/>
      <c r="O190" s="145"/>
      <c r="P190" s="153"/>
      <c r="Q190" s="145"/>
      <c r="R190" s="145"/>
      <c r="S190" s="145"/>
      <c r="T190" s="145"/>
      <c r="U190" s="145"/>
      <c r="V190" s="145"/>
      <c r="W190" s="154"/>
      <c r="X190" s="154"/>
      <c r="Y190" s="155"/>
      <c r="Z190" s="178"/>
    </row>
    <row r="191" spans="1:29" s="146" customFormat="1" ht="24" customHeight="1" x14ac:dyDescent="0.15">
      <c r="A191" s="200"/>
      <c r="B191" s="201"/>
      <c r="C191" s="202"/>
      <c r="D191" s="189"/>
      <c r="E191" s="203"/>
      <c r="F191" s="204">
        <f>E191-C191</f>
        <v>0</v>
      </c>
      <c r="G191" s="192"/>
      <c r="H191" s="195"/>
      <c r="I191" s="205"/>
      <c r="J191" s="195"/>
      <c r="K191" s="205"/>
      <c r="L191" s="198"/>
      <c r="M191" s="142" t="s">
        <v>329</v>
      </c>
      <c r="N191" s="139" t="s">
        <v>325</v>
      </c>
      <c r="O191" s="142" t="s">
        <v>329</v>
      </c>
      <c r="P191" s="140" t="s">
        <v>328</v>
      </c>
      <c r="Q191" s="142" t="s">
        <v>329</v>
      </c>
      <c r="R191" s="141" t="s">
        <v>337</v>
      </c>
      <c r="S191" s="142" t="s">
        <v>329</v>
      </c>
      <c r="T191" s="141" t="s">
        <v>269</v>
      </c>
      <c r="U191" s="142" t="s">
        <v>329</v>
      </c>
      <c r="V191" s="141" t="s">
        <v>336</v>
      </c>
      <c r="W191" s="185"/>
      <c r="X191" s="185"/>
      <c r="Y191" s="186"/>
      <c r="Z191" s="187"/>
    </row>
    <row r="192" spans="1:29" s="158" customFormat="1" ht="24" customHeight="1" x14ac:dyDescent="0.15">
      <c r="A192" s="200"/>
      <c r="B192" s="201"/>
      <c r="C192" s="202"/>
      <c r="D192" s="189"/>
      <c r="E192" s="203"/>
      <c r="F192" s="204"/>
      <c r="G192" s="192"/>
      <c r="H192" s="195"/>
      <c r="I192" s="205"/>
      <c r="J192" s="195"/>
      <c r="K192" s="205"/>
      <c r="L192" s="198"/>
      <c r="M192" s="142" t="s">
        <v>329</v>
      </c>
      <c r="N192" s="139" t="s">
        <v>323</v>
      </c>
      <c r="O192" s="142" t="s">
        <v>329</v>
      </c>
      <c r="P192" s="140" t="s">
        <v>326</v>
      </c>
      <c r="Q192" s="151"/>
      <c r="R192" s="141"/>
      <c r="S192" s="142" t="s">
        <v>329</v>
      </c>
      <c r="T192" s="141" t="s">
        <v>334</v>
      </c>
      <c r="U192" s="142" t="s">
        <v>329</v>
      </c>
      <c r="V192" s="141" t="s">
        <v>335</v>
      </c>
      <c r="W192" s="185"/>
      <c r="X192" s="185"/>
      <c r="Y192" s="186"/>
      <c r="Z192" s="187"/>
    </row>
    <row r="193" spans="1:26" s="146" customFormat="1" ht="24" customHeight="1" x14ac:dyDescent="0.15">
      <c r="A193" s="200"/>
      <c r="B193" s="201"/>
      <c r="C193" s="202"/>
      <c r="D193" s="189"/>
      <c r="E193" s="203"/>
      <c r="F193" s="204"/>
      <c r="G193" s="192"/>
      <c r="H193" s="195"/>
      <c r="I193" s="205"/>
      <c r="J193" s="195"/>
      <c r="K193" s="205"/>
      <c r="L193" s="198"/>
      <c r="M193" s="142" t="s">
        <v>329</v>
      </c>
      <c r="N193" s="139" t="s">
        <v>324</v>
      </c>
      <c r="O193" s="142" t="s">
        <v>329</v>
      </c>
      <c r="P193" s="140" t="s">
        <v>327</v>
      </c>
      <c r="Q193" s="151"/>
      <c r="R193" s="141"/>
      <c r="S193" s="142" t="s">
        <v>329</v>
      </c>
      <c r="T193" s="141" t="s">
        <v>332</v>
      </c>
      <c r="U193" s="142" t="s">
        <v>329</v>
      </c>
      <c r="V193" s="141" t="s">
        <v>333</v>
      </c>
      <c r="W193" s="185"/>
      <c r="X193" s="185"/>
      <c r="Y193" s="186"/>
      <c r="Z193" s="187"/>
    </row>
    <row r="194" spans="1:26" s="146" customFormat="1" ht="3.75" customHeight="1" thickBot="1" x14ac:dyDescent="0.2">
      <c r="A194" s="180"/>
      <c r="B194" s="181"/>
      <c r="C194" s="182"/>
      <c r="D194" s="190"/>
      <c r="E194" s="181"/>
      <c r="F194" s="184"/>
      <c r="G194" s="193"/>
      <c r="H194" s="196"/>
      <c r="I194" s="182"/>
      <c r="J194" s="196"/>
      <c r="K194" s="182"/>
      <c r="L194" s="199"/>
      <c r="M194" s="143"/>
      <c r="N194" s="147"/>
      <c r="O194" s="143"/>
      <c r="P194" s="148"/>
      <c r="Q194" s="149"/>
      <c r="R194" s="150"/>
      <c r="S194" s="143"/>
      <c r="T194" s="150"/>
      <c r="U194" s="143"/>
      <c r="V194" s="150"/>
      <c r="W194" s="156"/>
      <c r="X194" s="156"/>
      <c r="Y194" s="157"/>
      <c r="Z194" s="179"/>
    </row>
    <row r="195" spans="1:26" s="146" customFormat="1" ht="3" customHeight="1" x14ac:dyDescent="0.15">
      <c r="A195" s="171"/>
      <c r="B195" s="172"/>
      <c r="C195" s="166"/>
      <c r="D195" s="188" t="s">
        <v>36</v>
      </c>
      <c r="E195" s="167"/>
      <c r="F195" s="183"/>
      <c r="G195" s="191">
        <f>I196+K196</f>
        <v>0</v>
      </c>
      <c r="H195" s="194" t="s">
        <v>12</v>
      </c>
      <c r="I195" s="163"/>
      <c r="J195" s="194" t="s">
        <v>12</v>
      </c>
      <c r="K195" s="163"/>
      <c r="L195" s="197" t="s">
        <v>12</v>
      </c>
      <c r="M195" s="145"/>
      <c r="N195" s="145"/>
      <c r="O195" s="145"/>
      <c r="P195" s="153"/>
      <c r="Q195" s="145"/>
      <c r="R195" s="145"/>
      <c r="S195" s="145"/>
      <c r="T195" s="145"/>
      <c r="U195" s="145"/>
      <c r="V195" s="145"/>
      <c r="W195" s="154"/>
      <c r="X195" s="154"/>
      <c r="Y195" s="155"/>
      <c r="Z195" s="178"/>
    </row>
    <row r="196" spans="1:26" s="146" customFormat="1" ht="24" customHeight="1" x14ac:dyDescent="0.15">
      <c r="A196" s="200"/>
      <c r="B196" s="201"/>
      <c r="C196" s="202"/>
      <c r="D196" s="189"/>
      <c r="E196" s="203"/>
      <c r="F196" s="204">
        <f>E196-C196</f>
        <v>0</v>
      </c>
      <c r="G196" s="192"/>
      <c r="H196" s="195"/>
      <c r="I196" s="205"/>
      <c r="J196" s="195"/>
      <c r="K196" s="205"/>
      <c r="L196" s="198"/>
      <c r="M196" s="142" t="s">
        <v>329</v>
      </c>
      <c r="N196" s="139" t="s">
        <v>325</v>
      </c>
      <c r="O196" s="142" t="s">
        <v>329</v>
      </c>
      <c r="P196" s="140" t="s">
        <v>328</v>
      </c>
      <c r="Q196" s="142" t="s">
        <v>329</v>
      </c>
      <c r="R196" s="141" t="s">
        <v>337</v>
      </c>
      <c r="S196" s="142" t="s">
        <v>329</v>
      </c>
      <c r="T196" s="141" t="s">
        <v>269</v>
      </c>
      <c r="U196" s="142" t="s">
        <v>329</v>
      </c>
      <c r="V196" s="141" t="s">
        <v>336</v>
      </c>
      <c r="W196" s="185"/>
      <c r="X196" s="185"/>
      <c r="Y196" s="186"/>
      <c r="Z196" s="187"/>
    </row>
    <row r="197" spans="1:26" s="158" customFormat="1" ht="24" customHeight="1" x14ac:dyDescent="0.15">
      <c r="A197" s="200"/>
      <c r="B197" s="201"/>
      <c r="C197" s="202"/>
      <c r="D197" s="189"/>
      <c r="E197" s="203"/>
      <c r="F197" s="204"/>
      <c r="G197" s="192"/>
      <c r="H197" s="195"/>
      <c r="I197" s="205"/>
      <c r="J197" s="195"/>
      <c r="K197" s="205"/>
      <c r="L197" s="198"/>
      <c r="M197" s="142" t="s">
        <v>329</v>
      </c>
      <c r="N197" s="139" t="s">
        <v>323</v>
      </c>
      <c r="O197" s="142" t="s">
        <v>329</v>
      </c>
      <c r="P197" s="140" t="s">
        <v>326</v>
      </c>
      <c r="Q197" s="151"/>
      <c r="R197" s="141"/>
      <c r="S197" s="142" t="s">
        <v>329</v>
      </c>
      <c r="T197" s="141" t="s">
        <v>334</v>
      </c>
      <c r="U197" s="142" t="s">
        <v>329</v>
      </c>
      <c r="V197" s="141" t="s">
        <v>335</v>
      </c>
      <c r="W197" s="185"/>
      <c r="X197" s="185"/>
      <c r="Y197" s="186"/>
      <c r="Z197" s="187"/>
    </row>
    <row r="198" spans="1:26" s="146" customFormat="1" ht="24" customHeight="1" x14ac:dyDescent="0.15">
      <c r="A198" s="200"/>
      <c r="B198" s="201"/>
      <c r="C198" s="202"/>
      <c r="D198" s="189"/>
      <c r="E198" s="203"/>
      <c r="F198" s="204"/>
      <c r="G198" s="192"/>
      <c r="H198" s="195"/>
      <c r="I198" s="205"/>
      <c r="J198" s="195"/>
      <c r="K198" s="205"/>
      <c r="L198" s="198"/>
      <c r="M198" s="142" t="s">
        <v>329</v>
      </c>
      <c r="N198" s="139" t="s">
        <v>324</v>
      </c>
      <c r="O198" s="142" t="s">
        <v>329</v>
      </c>
      <c r="P198" s="140" t="s">
        <v>327</v>
      </c>
      <c r="Q198" s="151"/>
      <c r="R198" s="141"/>
      <c r="S198" s="142" t="s">
        <v>329</v>
      </c>
      <c r="T198" s="141" t="s">
        <v>332</v>
      </c>
      <c r="U198" s="142" t="s">
        <v>329</v>
      </c>
      <c r="V198" s="141" t="s">
        <v>333</v>
      </c>
      <c r="W198" s="185"/>
      <c r="X198" s="185"/>
      <c r="Y198" s="186"/>
      <c r="Z198" s="187"/>
    </row>
    <row r="199" spans="1:26" s="146" customFormat="1" ht="3.75" customHeight="1" thickBot="1" x14ac:dyDescent="0.2">
      <c r="A199" s="180"/>
      <c r="B199" s="181"/>
      <c r="C199" s="182"/>
      <c r="D199" s="190"/>
      <c r="E199" s="181"/>
      <c r="F199" s="184"/>
      <c r="G199" s="193"/>
      <c r="H199" s="196"/>
      <c r="I199" s="182"/>
      <c r="J199" s="196"/>
      <c r="K199" s="182"/>
      <c r="L199" s="199"/>
      <c r="M199" s="143"/>
      <c r="N199" s="147"/>
      <c r="O199" s="143"/>
      <c r="P199" s="148"/>
      <c r="Q199" s="149"/>
      <c r="R199" s="150"/>
      <c r="S199" s="143"/>
      <c r="T199" s="150"/>
      <c r="U199" s="143"/>
      <c r="V199" s="150"/>
      <c r="W199" s="156"/>
      <c r="X199" s="156"/>
      <c r="Y199" s="157"/>
      <c r="Z199" s="179"/>
    </row>
    <row r="200" spans="1:26" s="146" customFormat="1" ht="3" customHeight="1" x14ac:dyDescent="0.15">
      <c r="A200" s="171"/>
      <c r="B200" s="172"/>
      <c r="C200" s="166"/>
      <c r="D200" s="188" t="s">
        <v>36</v>
      </c>
      <c r="E200" s="167"/>
      <c r="F200" s="183"/>
      <c r="G200" s="191">
        <f>I201+K201</f>
        <v>0</v>
      </c>
      <c r="H200" s="194" t="s">
        <v>12</v>
      </c>
      <c r="I200" s="163"/>
      <c r="J200" s="194" t="s">
        <v>12</v>
      </c>
      <c r="K200" s="163"/>
      <c r="L200" s="197" t="s">
        <v>12</v>
      </c>
      <c r="M200" s="145"/>
      <c r="N200" s="145"/>
      <c r="O200" s="145"/>
      <c r="P200" s="153"/>
      <c r="Q200" s="145"/>
      <c r="R200" s="145"/>
      <c r="S200" s="145"/>
      <c r="T200" s="145"/>
      <c r="U200" s="145"/>
      <c r="V200" s="145"/>
      <c r="W200" s="154"/>
      <c r="X200" s="154"/>
      <c r="Y200" s="155"/>
      <c r="Z200" s="178"/>
    </row>
    <row r="201" spans="1:26" s="146" customFormat="1" ht="24" customHeight="1" x14ac:dyDescent="0.15">
      <c r="A201" s="200"/>
      <c r="B201" s="201"/>
      <c r="C201" s="202"/>
      <c r="D201" s="189"/>
      <c r="E201" s="203"/>
      <c r="F201" s="204">
        <f>E201-C201</f>
        <v>0</v>
      </c>
      <c r="G201" s="192"/>
      <c r="H201" s="195"/>
      <c r="I201" s="205"/>
      <c r="J201" s="195"/>
      <c r="K201" s="205"/>
      <c r="L201" s="198"/>
      <c r="M201" s="142" t="s">
        <v>329</v>
      </c>
      <c r="N201" s="139" t="s">
        <v>325</v>
      </c>
      <c r="O201" s="142" t="s">
        <v>329</v>
      </c>
      <c r="P201" s="140" t="s">
        <v>328</v>
      </c>
      <c r="Q201" s="142" t="s">
        <v>329</v>
      </c>
      <c r="R201" s="141" t="s">
        <v>337</v>
      </c>
      <c r="S201" s="142" t="s">
        <v>329</v>
      </c>
      <c r="T201" s="141" t="s">
        <v>269</v>
      </c>
      <c r="U201" s="142" t="s">
        <v>329</v>
      </c>
      <c r="V201" s="141" t="s">
        <v>336</v>
      </c>
      <c r="W201" s="185"/>
      <c r="X201" s="185"/>
      <c r="Y201" s="186"/>
      <c r="Z201" s="187"/>
    </row>
    <row r="202" spans="1:26" s="158" customFormat="1" ht="24" customHeight="1" x14ac:dyDescent="0.15">
      <c r="A202" s="200"/>
      <c r="B202" s="201"/>
      <c r="C202" s="202"/>
      <c r="D202" s="189"/>
      <c r="E202" s="203"/>
      <c r="F202" s="204"/>
      <c r="G202" s="192"/>
      <c r="H202" s="195"/>
      <c r="I202" s="205"/>
      <c r="J202" s="195"/>
      <c r="K202" s="205"/>
      <c r="L202" s="198"/>
      <c r="M202" s="142" t="s">
        <v>329</v>
      </c>
      <c r="N202" s="139" t="s">
        <v>323</v>
      </c>
      <c r="O202" s="142" t="s">
        <v>329</v>
      </c>
      <c r="P202" s="140" t="s">
        <v>326</v>
      </c>
      <c r="Q202" s="151"/>
      <c r="R202" s="141"/>
      <c r="S202" s="142" t="s">
        <v>329</v>
      </c>
      <c r="T202" s="141" t="s">
        <v>334</v>
      </c>
      <c r="U202" s="142" t="s">
        <v>329</v>
      </c>
      <c r="V202" s="141" t="s">
        <v>335</v>
      </c>
      <c r="W202" s="185"/>
      <c r="X202" s="185"/>
      <c r="Y202" s="186"/>
      <c r="Z202" s="187"/>
    </row>
    <row r="203" spans="1:26" s="146" customFormat="1" ht="24" customHeight="1" x14ac:dyDescent="0.15">
      <c r="A203" s="200"/>
      <c r="B203" s="201"/>
      <c r="C203" s="202"/>
      <c r="D203" s="189"/>
      <c r="E203" s="203"/>
      <c r="F203" s="204"/>
      <c r="G203" s="192"/>
      <c r="H203" s="195"/>
      <c r="I203" s="205"/>
      <c r="J203" s="195"/>
      <c r="K203" s="205"/>
      <c r="L203" s="198"/>
      <c r="M203" s="142" t="s">
        <v>329</v>
      </c>
      <c r="N203" s="139" t="s">
        <v>324</v>
      </c>
      <c r="O203" s="142" t="s">
        <v>329</v>
      </c>
      <c r="P203" s="140" t="s">
        <v>327</v>
      </c>
      <c r="Q203" s="151"/>
      <c r="R203" s="141"/>
      <c r="S203" s="142" t="s">
        <v>329</v>
      </c>
      <c r="T203" s="141" t="s">
        <v>332</v>
      </c>
      <c r="U203" s="142" t="s">
        <v>329</v>
      </c>
      <c r="V203" s="141" t="s">
        <v>333</v>
      </c>
      <c r="W203" s="185"/>
      <c r="X203" s="185"/>
      <c r="Y203" s="186"/>
      <c r="Z203" s="187"/>
    </row>
    <row r="204" spans="1:26" s="146" customFormat="1" ht="3.75" customHeight="1" thickBot="1" x14ac:dyDescent="0.2">
      <c r="A204" s="180"/>
      <c r="B204" s="181"/>
      <c r="C204" s="182"/>
      <c r="D204" s="190"/>
      <c r="E204" s="181"/>
      <c r="F204" s="184"/>
      <c r="G204" s="193"/>
      <c r="H204" s="196"/>
      <c r="I204" s="182"/>
      <c r="J204" s="196"/>
      <c r="K204" s="182"/>
      <c r="L204" s="199"/>
      <c r="M204" s="143"/>
      <c r="N204" s="147"/>
      <c r="O204" s="143"/>
      <c r="P204" s="148"/>
      <c r="Q204" s="149"/>
      <c r="R204" s="150"/>
      <c r="S204" s="143"/>
      <c r="T204" s="150"/>
      <c r="U204" s="143"/>
      <c r="V204" s="150"/>
      <c r="W204" s="156"/>
      <c r="X204" s="156"/>
      <c r="Y204" s="157"/>
      <c r="Z204" s="179"/>
    </row>
    <row r="205" spans="1:26" s="146" customFormat="1" ht="3" customHeight="1" x14ac:dyDescent="0.15">
      <c r="A205" s="171"/>
      <c r="B205" s="172"/>
      <c r="C205" s="166"/>
      <c r="D205" s="188" t="s">
        <v>36</v>
      </c>
      <c r="E205" s="167"/>
      <c r="F205" s="183"/>
      <c r="G205" s="191">
        <f>I206+K206</f>
        <v>0</v>
      </c>
      <c r="H205" s="194" t="s">
        <v>12</v>
      </c>
      <c r="I205" s="163"/>
      <c r="J205" s="194" t="s">
        <v>12</v>
      </c>
      <c r="K205" s="163"/>
      <c r="L205" s="197" t="s">
        <v>12</v>
      </c>
      <c r="M205" s="145"/>
      <c r="N205" s="145"/>
      <c r="O205" s="145"/>
      <c r="P205" s="153"/>
      <c r="Q205" s="145"/>
      <c r="R205" s="145"/>
      <c r="S205" s="145"/>
      <c r="T205" s="145"/>
      <c r="U205" s="145"/>
      <c r="V205" s="145"/>
      <c r="W205" s="154"/>
      <c r="X205" s="154"/>
      <c r="Y205" s="155"/>
      <c r="Z205" s="178"/>
    </row>
    <row r="206" spans="1:26" s="146" customFormat="1" ht="24" customHeight="1" x14ac:dyDescent="0.15">
      <c r="A206" s="200"/>
      <c r="B206" s="201"/>
      <c r="C206" s="202"/>
      <c r="D206" s="189"/>
      <c r="E206" s="203"/>
      <c r="F206" s="204">
        <f>E206-C206</f>
        <v>0</v>
      </c>
      <c r="G206" s="192"/>
      <c r="H206" s="195"/>
      <c r="I206" s="205"/>
      <c r="J206" s="195"/>
      <c r="K206" s="205"/>
      <c r="L206" s="198"/>
      <c r="M206" s="142" t="s">
        <v>329</v>
      </c>
      <c r="N206" s="139" t="s">
        <v>325</v>
      </c>
      <c r="O206" s="142" t="s">
        <v>329</v>
      </c>
      <c r="P206" s="140" t="s">
        <v>328</v>
      </c>
      <c r="Q206" s="142" t="s">
        <v>329</v>
      </c>
      <c r="R206" s="141" t="s">
        <v>337</v>
      </c>
      <c r="S206" s="142" t="s">
        <v>329</v>
      </c>
      <c r="T206" s="141" t="s">
        <v>269</v>
      </c>
      <c r="U206" s="142" t="s">
        <v>329</v>
      </c>
      <c r="V206" s="141" t="s">
        <v>336</v>
      </c>
      <c r="W206" s="185"/>
      <c r="X206" s="185"/>
      <c r="Y206" s="186"/>
      <c r="Z206" s="187"/>
    </row>
    <row r="207" spans="1:26" s="158" customFormat="1" ht="24" customHeight="1" x14ac:dyDescent="0.15">
      <c r="A207" s="200"/>
      <c r="B207" s="201"/>
      <c r="C207" s="202"/>
      <c r="D207" s="189"/>
      <c r="E207" s="203"/>
      <c r="F207" s="204"/>
      <c r="G207" s="192"/>
      <c r="H207" s="195"/>
      <c r="I207" s="205"/>
      <c r="J207" s="195"/>
      <c r="K207" s="205"/>
      <c r="L207" s="198"/>
      <c r="M207" s="142" t="s">
        <v>329</v>
      </c>
      <c r="N207" s="139" t="s">
        <v>323</v>
      </c>
      <c r="O207" s="142" t="s">
        <v>329</v>
      </c>
      <c r="P207" s="140" t="s">
        <v>326</v>
      </c>
      <c r="Q207" s="151"/>
      <c r="R207" s="141"/>
      <c r="S207" s="142" t="s">
        <v>329</v>
      </c>
      <c r="T207" s="141" t="s">
        <v>334</v>
      </c>
      <c r="U207" s="142" t="s">
        <v>329</v>
      </c>
      <c r="V207" s="141" t="s">
        <v>335</v>
      </c>
      <c r="W207" s="185"/>
      <c r="X207" s="185"/>
      <c r="Y207" s="186"/>
      <c r="Z207" s="187"/>
    </row>
    <row r="208" spans="1:26" s="146" customFormat="1" ht="24" customHeight="1" x14ac:dyDescent="0.15">
      <c r="A208" s="200"/>
      <c r="B208" s="201"/>
      <c r="C208" s="202"/>
      <c r="D208" s="189"/>
      <c r="E208" s="203"/>
      <c r="F208" s="204"/>
      <c r="G208" s="192"/>
      <c r="H208" s="195"/>
      <c r="I208" s="205"/>
      <c r="J208" s="195"/>
      <c r="K208" s="205"/>
      <c r="L208" s="198"/>
      <c r="M208" s="142" t="s">
        <v>329</v>
      </c>
      <c r="N208" s="139" t="s">
        <v>324</v>
      </c>
      <c r="O208" s="142" t="s">
        <v>329</v>
      </c>
      <c r="P208" s="140" t="s">
        <v>327</v>
      </c>
      <c r="Q208" s="151"/>
      <c r="R208" s="141"/>
      <c r="S208" s="142" t="s">
        <v>329</v>
      </c>
      <c r="T208" s="141" t="s">
        <v>332</v>
      </c>
      <c r="U208" s="142" t="s">
        <v>329</v>
      </c>
      <c r="V208" s="141" t="s">
        <v>333</v>
      </c>
      <c r="W208" s="185"/>
      <c r="X208" s="185"/>
      <c r="Y208" s="186"/>
      <c r="Z208" s="187"/>
    </row>
    <row r="209" spans="1:26" s="146" customFormat="1" ht="3.75" customHeight="1" thickBot="1" x14ac:dyDescent="0.2">
      <c r="A209" s="180"/>
      <c r="B209" s="181"/>
      <c r="C209" s="182"/>
      <c r="D209" s="190"/>
      <c r="E209" s="181"/>
      <c r="F209" s="184"/>
      <c r="G209" s="193"/>
      <c r="H209" s="196"/>
      <c r="I209" s="182"/>
      <c r="J209" s="196"/>
      <c r="K209" s="182"/>
      <c r="L209" s="199"/>
      <c r="M209" s="143"/>
      <c r="N209" s="147"/>
      <c r="O209" s="143"/>
      <c r="P209" s="148"/>
      <c r="Q209" s="149"/>
      <c r="R209" s="150"/>
      <c r="S209" s="143"/>
      <c r="T209" s="150"/>
      <c r="U209" s="143"/>
      <c r="V209" s="150"/>
      <c r="W209" s="156"/>
      <c r="X209" s="156"/>
      <c r="Y209" s="157"/>
      <c r="Z209" s="179"/>
    </row>
    <row r="210" spans="1:26" s="146" customFormat="1" ht="3" customHeight="1" x14ac:dyDescent="0.15">
      <c r="A210" s="171"/>
      <c r="B210" s="172"/>
      <c r="C210" s="166"/>
      <c r="D210" s="188" t="s">
        <v>36</v>
      </c>
      <c r="E210" s="167"/>
      <c r="F210" s="183"/>
      <c r="G210" s="191">
        <f>I211+K211</f>
        <v>0</v>
      </c>
      <c r="H210" s="194" t="s">
        <v>12</v>
      </c>
      <c r="I210" s="163"/>
      <c r="J210" s="194" t="s">
        <v>12</v>
      </c>
      <c r="K210" s="163"/>
      <c r="L210" s="197" t="s">
        <v>12</v>
      </c>
      <c r="M210" s="145"/>
      <c r="N210" s="145"/>
      <c r="O210" s="145"/>
      <c r="P210" s="153"/>
      <c r="Q210" s="145"/>
      <c r="R210" s="145"/>
      <c r="S210" s="145"/>
      <c r="T210" s="145"/>
      <c r="U210" s="145"/>
      <c r="V210" s="145"/>
      <c r="W210" s="154"/>
      <c r="X210" s="154"/>
      <c r="Y210" s="155"/>
      <c r="Z210" s="178"/>
    </row>
    <row r="211" spans="1:26" s="146" customFormat="1" ht="24" customHeight="1" x14ac:dyDescent="0.15">
      <c r="A211" s="200"/>
      <c r="B211" s="201"/>
      <c r="C211" s="202"/>
      <c r="D211" s="189"/>
      <c r="E211" s="203"/>
      <c r="F211" s="204">
        <f>E211-C211</f>
        <v>0</v>
      </c>
      <c r="G211" s="192"/>
      <c r="H211" s="195"/>
      <c r="I211" s="205"/>
      <c r="J211" s="195"/>
      <c r="K211" s="205"/>
      <c r="L211" s="198"/>
      <c r="M211" s="142" t="s">
        <v>329</v>
      </c>
      <c r="N211" s="139" t="s">
        <v>325</v>
      </c>
      <c r="O211" s="142" t="s">
        <v>329</v>
      </c>
      <c r="P211" s="140" t="s">
        <v>328</v>
      </c>
      <c r="Q211" s="142" t="s">
        <v>329</v>
      </c>
      <c r="R211" s="141" t="s">
        <v>337</v>
      </c>
      <c r="S211" s="142" t="s">
        <v>329</v>
      </c>
      <c r="T211" s="141" t="s">
        <v>269</v>
      </c>
      <c r="U211" s="142" t="s">
        <v>329</v>
      </c>
      <c r="V211" s="141" t="s">
        <v>336</v>
      </c>
      <c r="W211" s="185"/>
      <c r="X211" s="185"/>
      <c r="Y211" s="186"/>
      <c r="Z211" s="187"/>
    </row>
    <row r="212" spans="1:26" s="158" customFormat="1" ht="24" customHeight="1" x14ac:dyDescent="0.15">
      <c r="A212" s="200"/>
      <c r="B212" s="201"/>
      <c r="C212" s="202"/>
      <c r="D212" s="189"/>
      <c r="E212" s="203"/>
      <c r="F212" s="204"/>
      <c r="G212" s="192"/>
      <c r="H212" s="195"/>
      <c r="I212" s="205"/>
      <c r="J212" s="195"/>
      <c r="K212" s="205"/>
      <c r="L212" s="198"/>
      <c r="M212" s="142" t="s">
        <v>329</v>
      </c>
      <c r="N212" s="139" t="s">
        <v>323</v>
      </c>
      <c r="O212" s="142" t="s">
        <v>329</v>
      </c>
      <c r="P212" s="140" t="s">
        <v>326</v>
      </c>
      <c r="Q212" s="151"/>
      <c r="R212" s="141"/>
      <c r="S212" s="142" t="s">
        <v>329</v>
      </c>
      <c r="T212" s="141" t="s">
        <v>334</v>
      </c>
      <c r="U212" s="142" t="s">
        <v>329</v>
      </c>
      <c r="V212" s="141" t="s">
        <v>335</v>
      </c>
      <c r="W212" s="185"/>
      <c r="X212" s="185"/>
      <c r="Y212" s="186"/>
      <c r="Z212" s="187"/>
    </row>
    <row r="213" spans="1:26" s="146" customFormat="1" ht="24" customHeight="1" x14ac:dyDescent="0.15">
      <c r="A213" s="200"/>
      <c r="B213" s="201"/>
      <c r="C213" s="202"/>
      <c r="D213" s="189"/>
      <c r="E213" s="203"/>
      <c r="F213" s="204"/>
      <c r="G213" s="192"/>
      <c r="H213" s="195"/>
      <c r="I213" s="205"/>
      <c r="J213" s="195"/>
      <c r="K213" s="205"/>
      <c r="L213" s="198"/>
      <c r="M213" s="142" t="s">
        <v>329</v>
      </c>
      <c r="N213" s="139" t="s">
        <v>324</v>
      </c>
      <c r="O213" s="142" t="s">
        <v>329</v>
      </c>
      <c r="P213" s="140" t="s">
        <v>327</v>
      </c>
      <c r="Q213" s="151"/>
      <c r="R213" s="141"/>
      <c r="S213" s="142" t="s">
        <v>329</v>
      </c>
      <c r="T213" s="141" t="s">
        <v>332</v>
      </c>
      <c r="U213" s="142" t="s">
        <v>329</v>
      </c>
      <c r="V213" s="141" t="s">
        <v>333</v>
      </c>
      <c r="W213" s="185"/>
      <c r="X213" s="185"/>
      <c r="Y213" s="186"/>
      <c r="Z213" s="187"/>
    </row>
    <row r="214" spans="1:26" s="146" customFormat="1" ht="3.75" customHeight="1" thickBot="1" x14ac:dyDescent="0.2">
      <c r="A214" s="180"/>
      <c r="B214" s="181"/>
      <c r="C214" s="182"/>
      <c r="D214" s="190"/>
      <c r="E214" s="181"/>
      <c r="F214" s="184"/>
      <c r="G214" s="193"/>
      <c r="H214" s="196"/>
      <c r="I214" s="182"/>
      <c r="J214" s="196"/>
      <c r="K214" s="182"/>
      <c r="L214" s="199"/>
      <c r="M214" s="143"/>
      <c r="N214" s="147"/>
      <c r="O214" s="143"/>
      <c r="P214" s="148"/>
      <c r="Q214" s="149"/>
      <c r="R214" s="150"/>
      <c r="S214" s="143"/>
      <c r="T214" s="150"/>
      <c r="U214" s="143"/>
      <c r="V214" s="150"/>
      <c r="W214" s="156"/>
      <c r="X214" s="156"/>
      <c r="Y214" s="157"/>
      <c r="Z214" s="179"/>
    </row>
    <row r="215" spans="1:26" s="146" customFormat="1" ht="3" customHeight="1" x14ac:dyDescent="0.15">
      <c r="A215" s="171"/>
      <c r="B215" s="172"/>
      <c r="C215" s="166"/>
      <c r="D215" s="188" t="s">
        <v>36</v>
      </c>
      <c r="E215" s="167"/>
      <c r="F215" s="183"/>
      <c r="G215" s="191">
        <f>I216+K216</f>
        <v>0</v>
      </c>
      <c r="H215" s="194" t="s">
        <v>12</v>
      </c>
      <c r="I215" s="163"/>
      <c r="J215" s="194" t="s">
        <v>12</v>
      </c>
      <c r="K215" s="163"/>
      <c r="L215" s="197" t="s">
        <v>12</v>
      </c>
      <c r="M215" s="145"/>
      <c r="N215" s="145"/>
      <c r="O215" s="145"/>
      <c r="P215" s="153"/>
      <c r="Q215" s="145"/>
      <c r="R215" s="145"/>
      <c r="S215" s="145"/>
      <c r="T215" s="145"/>
      <c r="U215" s="145"/>
      <c r="V215" s="145"/>
      <c r="W215" s="154"/>
      <c r="X215" s="154"/>
      <c r="Y215" s="155"/>
      <c r="Z215" s="178"/>
    </row>
    <row r="216" spans="1:26" s="146" customFormat="1" ht="24" customHeight="1" x14ac:dyDescent="0.15">
      <c r="A216" s="200"/>
      <c r="B216" s="201"/>
      <c r="C216" s="202"/>
      <c r="D216" s="189"/>
      <c r="E216" s="203"/>
      <c r="F216" s="204">
        <f>E216-C216</f>
        <v>0</v>
      </c>
      <c r="G216" s="192"/>
      <c r="H216" s="195"/>
      <c r="I216" s="205"/>
      <c r="J216" s="195"/>
      <c r="K216" s="205"/>
      <c r="L216" s="198"/>
      <c r="M216" s="142" t="s">
        <v>329</v>
      </c>
      <c r="N216" s="139" t="s">
        <v>325</v>
      </c>
      <c r="O216" s="142" t="s">
        <v>329</v>
      </c>
      <c r="P216" s="140" t="s">
        <v>328</v>
      </c>
      <c r="Q216" s="142" t="s">
        <v>329</v>
      </c>
      <c r="R216" s="141" t="s">
        <v>337</v>
      </c>
      <c r="S216" s="142" t="s">
        <v>329</v>
      </c>
      <c r="T216" s="141" t="s">
        <v>269</v>
      </c>
      <c r="U216" s="142" t="s">
        <v>329</v>
      </c>
      <c r="V216" s="141" t="s">
        <v>336</v>
      </c>
      <c r="W216" s="185"/>
      <c r="X216" s="185"/>
      <c r="Y216" s="186"/>
      <c r="Z216" s="187"/>
    </row>
    <row r="217" spans="1:26" s="158" customFormat="1" ht="24" customHeight="1" x14ac:dyDescent="0.15">
      <c r="A217" s="200"/>
      <c r="B217" s="201"/>
      <c r="C217" s="202"/>
      <c r="D217" s="189"/>
      <c r="E217" s="203"/>
      <c r="F217" s="204"/>
      <c r="G217" s="192"/>
      <c r="H217" s="195"/>
      <c r="I217" s="205"/>
      <c r="J217" s="195"/>
      <c r="K217" s="205"/>
      <c r="L217" s="198"/>
      <c r="M217" s="142" t="s">
        <v>329</v>
      </c>
      <c r="N217" s="139" t="s">
        <v>323</v>
      </c>
      <c r="O217" s="142" t="s">
        <v>329</v>
      </c>
      <c r="P217" s="140" t="s">
        <v>326</v>
      </c>
      <c r="Q217" s="151"/>
      <c r="R217" s="141"/>
      <c r="S217" s="142" t="s">
        <v>329</v>
      </c>
      <c r="T217" s="141" t="s">
        <v>334</v>
      </c>
      <c r="U217" s="142" t="s">
        <v>329</v>
      </c>
      <c r="V217" s="141" t="s">
        <v>335</v>
      </c>
      <c r="W217" s="185"/>
      <c r="X217" s="185"/>
      <c r="Y217" s="186"/>
      <c r="Z217" s="187"/>
    </row>
    <row r="218" spans="1:26" s="146" customFormat="1" ht="24" customHeight="1" x14ac:dyDescent="0.15">
      <c r="A218" s="200"/>
      <c r="B218" s="201"/>
      <c r="C218" s="202"/>
      <c r="D218" s="189"/>
      <c r="E218" s="203"/>
      <c r="F218" s="204"/>
      <c r="G218" s="192"/>
      <c r="H218" s="195"/>
      <c r="I218" s="205"/>
      <c r="J218" s="195"/>
      <c r="K218" s="205"/>
      <c r="L218" s="198"/>
      <c r="M218" s="142" t="s">
        <v>329</v>
      </c>
      <c r="N218" s="139" t="s">
        <v>324</v>
      </c>
      <c r="O218" s="142" t="s">
        <v>329</v>
      </c>
      <c r="P218" s="140" t="s">
        <v>327</v>
      </c>
      <c r="Q218" s="151"/>
      <c r="R218" s="141"/>
      <c r="S218" s="142" t="s">
        <v>329</v>
      </c>
      <c r="T218" s="141" t="s">
        <v>332</v>
      </c>
      <c r="U218" s="142" t="s">
        <v>329</v>
      </c>
      <c r="V218" s="141" t="s">
        <v>333</v>
      </c>
      <c r="W218" s="185"/>
      <c r="X218" s="185"/>
      <c r="Y218" s="186"/>
      <c r="Z218" s="187"/>
    </row>
    <row r="219" spans="1:26" s="146" customFormat="1" ht="3.75" customHeight="1" thickBot="1" x14ac:dyDescent="0.2">
      <c r="A219" s="180"/>
      <c r="B219" s="181"/>
      <c r="C219" s="182"/>
      <c r="D219" s="190"/>
      <c r="E219" s="181"/>
      <c r="F219" s="184"/>
      <c r="G219" s="193"/>
      <c r="H219" s="196"/>
      <c r="I219" s="182"/>
      <c r="J219" s="196"/>
      <c r="K219" s="182"/>
      <c r="L219" s="199"/>
      <c r="M219" s="143"/>
      <c r="N219" s="147"/>
      <c r="O219" s="143"/>
      <c r="P219" s="148"/>
      <c r="Q219" s="149"/>
      <c r="R219" s="150"/>
      <c r="S219" s="143"/>
      <c r="T219" s="150"/>
      <c r="U219" s="143"/>
      <c r="V219" s="150"/>
      <c r="W219" s="156"/>
      <c r="X219" s="156"/>
      <c r="Y219" s="157"/>
      <c r="Z219" s="179"/>
    </row>
    <row r="220" spans="1:26" s="146" customFormat="1" ht="3" customHeight="1" x14ac:dyDescent="0.15">
      <c r="A220" s="171"/>
      <c r="B220" s="172"/>
      <c r="C220" s="166"/>
      <c r="D220" s="188" t="s">
        <v>36</v>
      </c>
      <c r="E220" s="167"/>
      <c r="F220" s="183"/>
      <c r="G220" s="191">
        <f>I221+K221</f>
        <v>0</v>
      </c>
      <c r="H220" s="194" t="s">
        <v>12</v>
      </c>
      <c r="I220" s="163"/>
      <c r="J220" s="194" t="s">
        <v>12</v>
      </c>
      <c r="K220" s="163"/>
      <c r="L220" s="197" t="s">
        <v>12</v>
      </c>
      <c r="M220" s="145"/>
      <c r="N220" s="145"/>
      <c r="O220" s="145"/>
      <c r="P220" s="153"/>
      <c r="Q220" s="145"/>
      <c r="R220" s="145"/>
      <c r="S220" s="145"/>
      <c r="T220" s="145"/>
      <c r="U220" s="145"/>
      <c r="V220" s="145"/>
      <c r="W220" s="154"/>
      <c r="X220" s="154"/>
      <c r="Y220" s="155"/>
      <c r="Z220" s="178"/>
    </row>
    <row r="221" spans="1:26" s="146" customFormat="1" ht="24" customHeight="1" x14ac:dyDescent="0.15">
      <c r="A221" s="200"/>
      <c r="B221" s="201"/>
      <c r="C221" s="202"/>
      <c r="D221" s="189"/>
      <c r="E221" s="203"/>
      <c r="F221" s="204">
        <f>E221-C221</f>
        <v>0</v>
      </c>
      <c r="G221" s="192"/>
      <c r="H221" s="195"/>
      <c r="I221" s="205"/>
      <c r="J221" s="195"/>
      <c r="K221" s="205"/>
      <c r="L221" s="198"/>
      <c r="M221" s="142" t="s">
        <v>329</v>
      </c>
      <c r="N221" s="139" t="s">
        <v>325</v>
      </c>
      <c r="O221" s="142" t="s">
        <v>329</v>
      </c>
      <c r="P221" s="140" t="s">
        <v>328</v>
      </c>
      <c r="Q221" s="142" t="s">
        <v>329</v>
      </c>
      <c r="R221" s="141" t="s">
        <v>337</v>
      </c>
      <c r="S221" s="142" t="s">
        <v>329</v>
      </c>
      <c r="T221" s="141" t="s">
        <v>269</v>
      </c>
      <c r="U221" s="142" t="s">
        <v>329</v>
      </c>
      <c r="V221" s="141" t="s">
        <v>336</v>
      </c>
      <c r="W221" s="185"/>
      <c r="X221" s="185"/>
      <c r="Y221" s="186"/>
      <c r="Z221" s="187"/>
    </row>
    <row r="222" spans="1:26" s="158" customFormat="1" ht="24" customHeight="1" x14ac:dyDescent="0.15">
      <c r="A222" s="200"/>
      <c r="B222" s="201"/>
      <c r="C222" s="202"/>
      <c r="D222" s="189"/>
      <c r="E222" s="203"/>
      <c r="F222" s="204"/>
      <c r="G222" s="192"/>
      <c r="H222" s="195"/>
      <c r="I222" s="205"/>
      <c r="J222" s="195"/>
      <c r="K222" s="205"/>
      <c r="L222" s="198"/>
      <c r="M222" s="142" t="s">
        <v>329</v>
      </c>
      <c r="N222" s="139" t="s">
        <v>323</v>
      </c>
      <c r="O222" s="142" t="s">
        <v>329</v>
      </c>
      <c r="P222" s="140" t="s">
        <v>326</v>
      </c>
      <c r="Q222" s="151"/>
      <c r="R222" s="141"/>
      <c r="S222" s="142" t="s">
        <v>329</v>
      </c>
      <c r="T222" s="141" t="s">
        <v>334</v>
      </c>
      <c r="U222" s="142" t="s">
        <v>329</v>
      </c>
      <c r="V222" s="141" t="s">
        <v>335</v>
      </c>
      <c r="W222" s="185"/>
      <c r="X222" s="185"/>
      <c r="Y222" s="186"/>
      <c r="Z222" s="187"/>
    </row>
    <row r="223" spans="1:26" s="146" customFormat="1" ht="24" customHeight="1" x14ac:dyDescent="0.15">
      <c r="A223" s="200"/>
      <c r="B223" s="201"/>
      <c r="C223" s="202"/>
      <c r="D223" s="189"/>
      <c r="E223" s="203"/>
      <c r="F223" s="204"/>
      <c r="G223" s="192"/>
      <c r="H223" s="195"/>
      <c r="I223" s="205"/>
      <c r="J223" s="195"/>
      <c r="K223" s="205"/>
      <c r="L223" s="198"/>
      <c r="M223" s="142" t="s">
        <v>329</v>
      </c>
      <c r="N223" s="139" t="s">
        <v>324</v>
      </c>
      <c r="O223" s="142" t="s">
        <v>329</v>
      </c>
      <c r="P223" s="140" t="s">
        <v>327</v>
      </c>
      <c r="Q223" s="151"/>
      <c r="R223" s="141"/>
      <c r="S223" s="142" t="s">
        <v>329</v>
      </c>
      <c r="T223" s="141" t="s">
        <v>332</v>
      </c>
      <c r="U223" s="142" t="s">
        <v>329</v>
      </c>
      <c r="V223" s="141" t="s">
        <v>333</v>
      </c>
      <c r="W223" s="185"/>
      <c r="X223" s="185"/>
      <c r="Y223" s="186"/>
      <c r="Z223" s="187"/>
    </row>
    <row r="224" spans="1:26" s="146" customFormat="1" ht="3.75" customHeight="1" thickBot="1" x14ac:dyDescent="0.2">
      <c r="A224" s="180"/>
      <c r="B224" s="181"/>
      <c r="C224" s="182"/>
      <c r="D224" s="190"/>
      <c r="E224" s="181"/>
      <c r="F224" s="184"/>
      <c r="G224" s="193"/>
      <c r="H224" s="196"/>
      <c r="I224" s="182"/>
      <c r="J224" s="196"/>
      <c r="K224" s="182"/>
      <c r="L224" s="199"/>
      <c r="M224" s="143"/>
      <c r="N224" s="147"/>
      <c r="O224" s="143"/>
      <c r="P224" s="148"/>
      <c r="Q224" s="149"/>
      <c r="R224" s="150"/>
      <c r="S224" s="143"/>
      <c r="T224" s="150"/>
      <c r="U224" s="143"/>
      <c r="V224" s="150"/>
      <c r="W224" s="156"/>
      <c r="X224" s="156"/>
      <c r="Y224" s="157"/>
      <c r="Z224" s="179"/>
    </row>
    <row r="225" spans="1:26" s="146" customFormat="1" ht="3" customHeight="1" x14ac:dyDescent="0.15">
      <c r="A225" s="171"/>
      <c r="B225" s="172"/>
      <c r="C225" s="166"/>
      <c r="D225" s="188" t="s">
        <v>36</v>
      </c>
      <c r="E225" s="167"/>
      <c r="F225" s="183"/>
      <c r="G225" s="191">
        <f>I226+K226</f>
        <v>0</v>
      </c>
      <c r="H225" s="194" t="s">
        <v>12</v>
      </c>
      <c r="I225" s="163"/>
      <c r="J225" s="194" t="s">
        <v>12</v>
      </c>
      <c r="K225" s="163"/>
      <c r="L225" s="197" t="s">
        <v>12</v>
      </c>
      <c r="M225" s="145"/>
      <c r="N225" s="145"/>
      <c r="O225" s="145"/>
      <c r="P225" s="153"/>
      <c r="Q225" s="145"/>
      <c r="R225" s="145"/>
      <c r="S225" s="145"/>
      <c r="T225" s="145"/>
      <c r="U225" s="145"/>
      <c r="V225" s="145"/>
      <c r="W225" s="154"/>
      <c r="X225" s="154"/>
      <c r="Y225" s="155"/>
      <c r="Z225" s="178"/>
    </row>
    <row r="226" spans="1:26" s="146" customFormat="1" ht="24" customHeight="1" x14ac:dyDescent="0.15">
      <c r="A226" s="200"/>
      <c r="B226" s="201"/>
      <c r="C226" s="202"/>
      <c r="D226" s="189"/>
      <c r="E226" s="203"/>
      <c r="F226" s="204">
        <f>E226-C226</f>
        <v>0</v>
      </c>
      <c r="G226" s="192"/>
      <c r="H226" s="195"/>
      <c r="I226" s="205"/>
      <c r="J226" s="195"/>
      <c r="K226" s="205"/>
      <c r="L226" s="198"/>
      <c r="M226" s="142" t="s">
        <v>329</v>
      </c>
      <c r="N226" s="139" t="s">
        <v>325</v>
      </c>
      <c r="O226" s="142" t="s">
        <v>329</v>
      </c>
      <c r="P226" s="140" t="s">
        <v>328</v>
      </c>
      <c r="Q226" s="142" t="s">
        <v>329</v>
      </c>
      <c r="R226" s="141" t="s">
        <v>337</v>
      </c>
      <c r="S226" s="142" t="s">
        <v>329</v>
      </c>
      <c r="T226" s="141" t="s">
        <v>269</v>
      </c>
      <c r="U226" s="142" t="s">
        <v>329</v>
      </c>
      <c r="V226" s="141" t="s">
        <v>336</v>
      </c>
      <c r="W226" s="185"/>
      <c r="X226" s="185"/>
      <c r="Y226" s="186"/>
      <c r="Z226" s="187"/>
    </row>
    <row r="227" spans="1:26" s="158" customFormat="1" ht="24" customHeight="1" x14ac:dyDescent="0.15">
      <c r="A227" s="200"/>
      <c r="B227" s="201"/>
      <c r="C227" s="202"/>
      <c r="D227" s="189"/>
      <c r="E227" s="203"/>
      <c r="F227" s="204"/>
      <c r="G227" s="192"/>
      <c r="H227" s="195"/>
      <c r="I227" s="205"/>
      <c r="J227" s="195"/>
      <c r="K227" s="205"/>
      <c r="L227" s="198"/>
      <c r="M227" s="142" t="s">
        <v>329</v>
      </c>
      <c r="N227" s="139" t="s">
        <v>323</v>
      </c>
      <c r="O227" s="142" t="s">
        <v>329</v>
      </c>
      <c r="P227" s="140" t="s">
        <v>326</v>
      </c>
      <c r="Q227" s="151"/>
      <c r="R227" s="141"/>
      <c r="S227" s="142" t="s">
        <v>329</v>
      </c>
      <c r="T227" s="141" t="s">
        <v>334</v>
      </c>
      <c r="U227" s="142" t="s">
        <v>329</v>
      </c>
      <c r="V227" s="141" t="s">
        <v>335</v>
      </c>
      <c r="W227" s="185"/>
      <c r="X227" s="185"/>
      <c r="Y227" s="186"/>
      <c r="Z227" s="187"/>
    </row>
    <row r="228" spans="1:26" s="146" customFormat="1" ht="24" customHeight="1" x14ac:dyDescent="0.15">
      <c r="A228" s="200"/>
      <c r="B228" s="201"/>
      <c r="C228" s="202"/>
      <c r="D228" s="189"/>
      <c r="E228" s="203"/>
      <c r="F228" s="204"/>
      <c r="G228" s="192"/>
      <c r="H228" s="195"/>
      <c r="I228" s="205"/>
      <c r="J228" s="195"/>
      <c r="K228" s="205"/>
      <c r="L228" s="198"/>
      <c r="M228" s="142" t="s">
        <v>329</v>
      </c>
      <c r="N228" s="139" t="s">
        <v>324</v>
      </c>
      <c r="O228" s="142" t="s">
        <v>329</v>
      </c>
      <c r="P228" s="140" t="s">
        <v>327</v>
      </c>
      <c r="Q228" s="151"/>
      <c r="R228" s="141"/>
      <c r="S228" s="142" t="s">
        <v>329</v>
      </c>
      <c r="T228" s="141" t="s">
        <v>332</v>
      </c>
      <c r="U228" s="142" t="s">
        <v>329</v>
      </c>
      <c r="V228" s="141" t="s">
        <v>333</v>
      </c>
      <c r="W228" s="185"/>
      <c r="X228" s="185"/>
      <c r="Y228" s="186"/>
      <c r="Z228" s="187"/>
    </row>
    <row r="229" spans="1:26" s="146" customFormat="1" ht="3.75" customHeight="1" thickBot="1" x14ac:dyDescent="0.2">
      <c r="A229" s="180"/>
      <c r="B229" s="181"/>
      <c r="C229" s="182"/>
      <c r="D229" s="190"/>
      <c r="E229" s="181"/>
      <c r="F229" s="184"/>
      <c r="G229" s="193"/>
      <c r="H229" s="196"/>
      <c r="I229" s="182"/>
      <c r="J229" s="196"/>
      <c r="K229" s="182"/>
      <c r="L229" s="199"/>
      <c r="M229" s="143"/>
      <c r="N229" s="147"/>
      <c r="O229" s="143"/>
      <c r="P229" s="148"/>
      <c r="Q229" s="149"/>
      <c r="R229" s="150"/>
      <c r="S229" s="143"/>
      <c r="T229" s="150"/>
      <c r="U229" s="143"/>
      <c r="V229" s="150"/>
      <c r="W229" s="156"/>
      <c r="X229" s="156"/>
      <c r="Y229" s="157"/>
      <c r="Z229" s="179"/>
    </row>
    <row r="230" spans="1:26" s="146" customFormat="1" ht="3" customHeight="1" x14ac:dyDescent="0.15">
      <c r="A230" s="171"/>
      <c r="B230" s="172"/>
      <c r="C230" s="166"/>
      <c r="D230" s="188" t="s">
        <v>36</v>
      </c>
      <c r="E230" s="167"/>
      <c r="F230" s="183"/>
      <c r="G230" s="191">
        <f>I231+K231</f>
        <v>0</v>
      </c>
      <c r="H230" s="194" t="s">
        <v>12</v>
      </c>
      <c r="I230" s="163"/>
      <c r="J230" s="194" t="s">
        <v>12</v>
      </c>
      <c r="K230" s="163"/>
      <c r="L230" s="197" t="s">
        <v>12</v>
      </c>
      <c r="M230" s="145"/>
      <c r="N230" s="145"/>
      <c r="O230" s="145"/>
      <c r="P230" s="153"/>
      <c r="Q230" s="145"/>
      <c r="R230" s="145"/>
      <c r="S230" s="145"/>
      <c r="T230" s="145"/>
      <c r="U230" s="145"/>
      <c r="V230" s="145"/>
      <c r="W230" s="154"/>
      <c r="X230" s="154"/>
      <c r="Y230" s="155"/>
      <c r="Z230" s="178"/>
    </row>
    <row r="231" spans="1:26" s="146" customFormat="1" ht="24" customHeight="1" x14ac:dyDescent="0.15">
      <c r="A231" s="200"/>
      <c r="B231" s="201"/>
      <c r="C231" s="202"/>
      <c r="D231" s="189"/>
      <c r="E231" s="203"/>
      <c r="F231" s="204">
        <f>E231-C231</f>
        <v>0</v>
      </c>
      <c r="G231" s="192"/>
      <c r="H231" s="195"/>
      <c r="I231" s="205"/>
      <c r="J231" s="195"/>
      <c r="K231" s="205"/>
      <c r="L231" s="198"/>
      <c r="M231" s="142" t="s">
        <v>329</v>
      </c>
      <c r="N231" s="139" t="s">
        <v>325</v>
      </c>
      <c r="O231" s="142" t="s">
        <v>329</v>
      </c>
      <c r="P231" s="140" t="s">
        <v>328</v>
      </c>
      <c r="Q231" s="142" t="s">
        <v>329</v>
      </c>
      <c r="R231" s="141" t="s">
        <v>337</v>
      </c>
      <c r="S231" s="142" t="s">
        <v>329</v>
      </c>
      <c r="T231" s="141" t="s">
        <v>269</v>
      </c>
      <c r="U231" s="142" t="s">
        <v>329</v>
      </c>
      <c r="V231" s="141" t="s">
        <v>336</v>
      </c>
      <c r="W231" s="185"/>
      <c r="X231" s="185"/>
      <c r="Y231" s="186"/>
      <c r="Z231" s="187"/>
    </row>
    <row r="232" spans="1:26" s="158" customFormat="1" ht="24" customHeight="1" x14ac:dyDescent="0.15">
      <c r="A232" s="200"/>
      <c r="B232" s="201"/>
      <c r="C232" s="202"/>
      <c r="D232" s="189"/>
      <c r="E232" s="203"/>
      <c r="F232" s="204"/>
      <c r="G232" s="192"/>
      <c r="H232" s="195"/>
      <c r="I232" s="205"/>
      <c r="J232" s="195"/>
      <c r="K232" s="205"/>
      <c r="L232" s="198"/>
      <c r="M232" s="142" t="s">
        <v>329</v>
      </c>
      <c r="N232" s="139" t="s">
        <v>323</v>
      </c>
      <c r="O232" s="142" t="s">
        <v>329</v>
      </c>
      <c r="P232" s="140" t="s">
        <v>326</v>
      </c>
      <c r="Q232" s="151"/>
      <c r="R232" s="141"/>
      <c r="S232" s="142" t="s">
        <v>329</v>
      </c>
      <c r="T232" s="141" t="s">
        <v>334</v>
      </c>
      <c r="U232" s="142" t="s">
        <v>329</v>
      </c>
      <c r="V232" s="141" t="s">
        <v>335</v>
      </c>
      <c r="W232" s="185"/>
      <c r="X232" s="185"/>
      <c r="Y232" s="186"/>
      <c r="Z232" s="187"/>
    </row>
    <row r="233" spans="1:26" s="146" customFormat="1" ht="24" customHeight="1" x14ac:dyDescent="0.15">
      <c r="A233" s="200"/>
      <c r="B233" s="201"/>
      <c r="C233" s="202"/>
      <c r="D233" s="189"/>
      <c r="E233" s="203"/>
      <c r="F233" s="204"/>
      <c r="G233" s="192"/>
      <c r="H233" s="195"/>
      <c r="I233" s="205"/>
      <c r="J233" s="195"/>
      <c r="K233" s="205"/>
      <c r="L233" s="198"/>
      <c r="M233" s="142" t="s">
        <v>329</v>
      </c>
      <c r="N233" s="139" t="s">
        <v>324</v>
      </c>
      <c r="O233" s="142" t="s">
        <v>329</v>
      </c>
      <c r="P233" s="140" t="s">
        <v>327</v>
      </c>
      <c r="Q233" s="151"/>
      <c r="R233" s="141"/>
      <c r="S233" s="142" t="s">
        <v>329</v>
      </c>
      <c r="T233" s="141" t="s">
        <v>332</v>
      </c>
      <c r="U233" s="142" t="s">
        <v>329</v>
      </c>
      <c r="V233" s="141" t="s">
        <v>333</v>
      </c>
      <c r="W233" s="185"/>
      <c r="X233" s="185"/>
      <c r="Y233" s="186"/>
      <c r="Z233" s="187"/>
    </row>
    <row r="234" spans="1:26" s="146" customFormat="1" ht="3.75" customHeight="1" thickBot="1" x14ac:dyDescent="0.2">
      <c r="A234" s="180"/>
      <c r="B234" s="181"/>
      <c r="C234" s="182"/>
      <c r="D234" s="190"/>
      <c r="E234" s="181"/>
      <c r="F234" s="184"/>
      <c r="G234" s="193"/>
      <c r="H234" s="196"/>
      <c r="I234" s="182"/>
      <c r="J234" s="196"/>
      <c r="K234" s="182"/>
      <c r="L234" s="199"/>
      <c r="M234" s="143"/>
      <c r="N234" s="147"/>
      <c r="O234" s="143"/>
      <c r="P234" s="148"/>
      <c r="Q234" s="149"/>
      <c r="R234" s="150"/>
      <c r="S234" s="143"/>
      <c r="T234" s="150"/>
      <c r="U234" s="143"/>
      <c r="V234" s="150"/>
      <c r="W234" s="156"/>
      <c r="X234" s="156"/>
      <c r="Y234" s="157"/>
      <c r="Z234" s="179"/>
    </row>
    <row r="235" spans="1:26" s="146" customFormat="1" ht="3" customHeight="1" x14ac:dyDescent="0.15">
      <c r="A235" s="171"/>
      <c r="B235" s="172"/>
      <c r="C235" s="166"/>
      <c r="D235" s="188" t="s">
        <v>36</v>
      </c>
      <c r="E235" s="167"/>
      <c r="F235" s="183"/>
      <c r="G235" s="191">
        <f>I236+K236</f>
        <v>0</v>
      </c>
      <c r="H235" s="194" t="s">
        <v>12</v>
      </c>
      <c r="I235" s="163"/>
      <c r="J235" s="194" t="s">
        <v>12</v>
      </c>
      <c r="K235" s="163"/>
      <c r="L235" s="197" t="s">
        <v>12</v>
      </c>
      <c r="M235" s="145"/>
      <c r="N235" s="145"/>
      <c r="O235" s="145"/>
      <c r="P235" s="153"/>
      <c r="Q235" s="145"/>
      <c r="R235" s="145"/>
      <c r="S235" s="145"/>
      <c r="T235" s="145"/>
      <c r="U235" s="145"/>
      <c r="V235" s="145"/>
      <c r="W235" s="154"/>
      <c r="X235" s="154"/>
      <c r="Y235" s="155"/>
      <c r="Z235" s="178"/>
    </row>
    <row r="236" spans="1:26" s="146" customFormat="1" ht="24" customHeight="1" x14ac:dyDescent="0.15">
      <c r="A236" s="200"/>
      <c r="B236" s="201"/>
      <c r="C236" s="202"/>
      <c r="D236" s="189"/>
      <c r="E236" s="203"/>
      <c r="F236" s="204">
        <f>E236-C236</f>
        <v>0</v>
      </c>
      <c r="G236" s="192"/>
      <c r="H236" s="195"/>
      <c r="I236" s="205"/>
      <c r="J236" s="195"/>
      <c r="K236" s="205"/>
      <c r="L236" s="198"/>
      <c r="M236" s="142" t="s">
        <v>329</v>
      </c>
      <c r="N236" s="139" t="s">
        <v>325</v>
      </c>
      <c r="O236" s="142" t="s">
        <v>329</v>
      </c>
      <c r="P236" s="140" t="s">
        <v>328</v>
      </c>
      <c r="Q236" s="142" t="s">
        <v>329</v>
      </c>
      <c r="R236" s="141" t="s">
        <v>337</v>
      </c>
      <c r="S236" s="142" t="s">
        <v>329</v>
      </c>
      <c r="T236" s="141" t="s">
        <v>269</v>
      </c>
      <c r="U236" s="142" t="s">
        <v>329</v>
      </c>
      <c r="V236" s="141" t="s">
        <v>336</v>
      </c>
      <c r="W236" s="185"/>
      <c r="X236" s="185"/>
      <c r="Y236" s="186"/>
      <c r="Z236" s="187"/>
    </row>
    <row r="237" spans="1:26" s="158" customFormat="1" ht="24" customHeight="1" x14ac:dyDescent="0.15">
      <c r="A237" s="200"/>
      <c r="B237" s="201"/>
      <c r="C237" s="202"/>
      <c r="D237" s="189"/>
      <c r="E237" s="203"/>
      <c r="F237" s="204"/>
      <c r="G237" s="192"/>
      <c r="H237" s="195"/>
      <c r="I237" s="205"/>
      <c r="J237" s="195"/>
      <c r="K237" s="205"/>
      <c r="L237" s="198"/>
      <c r="M237" s="142" t="s">
        <v>329</v>
      </c>
      <c r="N237" s="139" t="s">
        <v>323</v>
      </c>
      <c r="O237" s="142" t="s">
        <v>329</v>
      </c>
      <c r="P237" s="140" t="s">
        <v>326</v>
      </c>
      <c r="Q237" s="151"/>
      <c r="R237" s="141"/>
      <c r="S237" s="142" t="s">
        <v>329</v>
      </c>
      <c r="T237" s="141" t="s">
        <v>334</v>
      </c>
      <c r="U237" s="142" t="s">
        <v>329</v>
      </c>
      <c r="V237" s="141" t="s">
        <v>335</v>
      </c>
      <c r="W237" s="185"/>
      <c r="X237" s="185"/>
      <c r="Y237" s="186"/>
      <c r="Z237" s="187"/>
    </row>
    <row r="238" spans="1:26" s="146" customFormat="1" ht="24" customHeight="1" x14ac:dyDescent="0.15">
      <c r="A238" s="200"/>
      <c r="B238" s="201"/>
      <c r="C238" s="202"/>
      <c r="D238" s="189"/>
      <c r="E238" s="203"/>
      <c r="F238" s="204"/>
      <c r="G238" s="192"/>
      <c r="H238" s="195"/>
      <c r="I238" s="205"/>
      <c r="J238" s="195"/>
      <c r="K238" s="205"/>
      <c r="L238" s="198"/>
      <c r="M238" s="142" t="s">
        <v>329</v>
      </c>
      <c r="N238" s="139" t="s">
        <v>324</v>
      </c>
      <c r="O238" s="142" t="s">
        <v>329</v>
      </c>
      <c r="P238" s="140" t="s">
        <v>327</v>
      </c>
      <c r="Q238" s="151"/>
      <c r="R238" s="141"/>
      <c r="S238" s="142" t="s">
        <v>329</v>
      </c>
      <c r="T238" s="141" t="s">
        <v>332</v>
      </c>
      <c r="U238" s="142" t="s">
        <v>329</v>
      </c>
      <c r="V238" s="141" t="s">
        <v>333</v>
      </c>
      <c r="W238" s="185"/>
      <c r="X238" s="185"/>
      <c r="Y238" s="186"/>
      <c r="Z238" s="187"/>
    </row>
    <row r="239" spans="1:26" s="146" customFormat="1" ht="3.75" customHeight="1" thickBot="1" x14ac:dyDescent="0.2">
      <c r="A239" s="180"/>
      <c r="B239" s="181"/>
      <c r="C239" s="182"/>
      <c r="D239" s="190"/>
      <c r="E239" s="181"/>
      <c r="F239" s="184"/>
      <c r="G239" s="193"/>
      <c r="H239" s="196"/>
      <c r="I239" s="182"/>
      <c r="J239" s="196"/>
      <c r="K239" s="182"/>
      <c r="L239" s="199"/>
      <c r="M239" s="143"/>
      <c r="N239" s="147"/>
      <c r="O239" s="143"/>
      <c r="P239" s="148"/>
      <c r="Q239" s="149"/>
      <c r="R239" s="150"/>
      <c r="S239" s="143"/>
      <c r="T239" s="150"/>
      <c r="U239" s="143"/>
      <c r="V239" s="150"/>
      <c r="W239" s="156"/>
      <c r="X239" s="156"/>
      <c r="Y239" s="157"/>
      <c r="Z239" s="179"/>
    </row>
    <row r="240" spans="1:26" s="146" customFormat="1" ht="3" customHeight="1" x14ac:dyDescent="0.15">
      <c r="A240" s="171"/>
      <c r="B240" s="172"/>
      <c r="C240" s="166"/>
      <c r="D240" s="188" t="s">
        <v>36</v>
      </c>
      <c r="E240" s="167"/>
      <c r="F240" s="183"/>
      <c r="G240" s="191">
        <f>I241+K241</f>
        <v>0</v>
      </c>
      <c r="H240" s="194" t="s">
        <v>12</v>
      </c>
      <c r="I240" s="163"/>
      <c r="J240" s="194" t="s">
        <v>12</v>
      </c>
      <c r="K240" s="163"/>
      <c r="L240" s="197" t="s">
        <v>12</v>
      </c>
      <c r="M240" s="145"/>
      <c r="N240" s="145"/>
      <c r="O240" s="145"/>
      <c r="P240" s="153"/>
      <c r="Q240" s="145"/>
      <c r="R240" s="145"/>
      <c r="S240" s="145"/>
      <c r="T240" s="145"/>
      <c r="U240" s="145"/>
      <c r="V240" s="145"/>
      <c r="W240" s="154"/>
      <c r="X240" s="154"/>
      <c r="Y240" s="155"/>
      <c r="Z240" s="178"/>
    </row>
    <row r="241" spans="1:26" s="146" customFormat="1" ht="24" customHeight="1" x14ac:dyDescent="0.15">
      <c r="A241" s="200"/>
      <c r="B241" s="201"/>
      <c r="C241" s="202"/>
      <c r="D241" s="189"/>
      <c r="E241" s="203"/>
      <c r="F241" s="204">
        <f>E241-C241</f>
        <v>0</v>
      </c>
      <c r="G241" s="192"/>
      <c r="H241" s="195"/>
      <c r="I241" s="205"/>
      <c r="J241" s="195"/>
      <c r="K241" s="205"/>
      <c r="L241" s="198"/>
      <c r="M241" s="142" t="s">
        <v>329</v>
      </c>
      <c r="N241" s="139" t="s">
        <v>325</v>
      </c>
      <c r="O241" s="142" t="s">
        <v>329</v>
      </c>
      <c r="P241" s="140" t="s">
        <v>328</v>
      </c>
      <c r="Q241" s="142" t="s">
        <v>329</v>
      </c>
      <c r="R241" s="141" t="s">
        <v>337</v>
      </c>
      <c r="S241" s="142" t="s">
        <v>329</v>
      </c>
      <c r="T241" s="141" t="s">
        <v>269</v>
      </c>
      <c r="U241" s="142" t="s">
        <v>329</v>
      </c>
      <c r="V241" s="141" t="s">
        <v>336</v>
      </c>
      <c r="W241" s="185"/>
      <c r="X241" s="185"/>
      <c r="Y241" s="186"/>
      <c r="Z241" s="187"/>
    </row>
    <row r="242" spans="1:26" s="158" customFormat="1" ht="24" customHeight="1" x14ac:dyDescent="0.15">
      <c r="A242" s="200"/>
      <c r="B242" s="201"/>
      <c r="C242" s="202"/>
      <c r="D242" s="189"/>
      <c r="E242" s="203"/>
      <c r="F242" s="204"/>
      <c r="G242" s="192"/>
      <c r="H242" s="195"/>
      <c r="I242" s="205"/>
      <c r="J242" s="195"/>
      <c r="K242" s="205"/>
      <c r="L242" s="198"/>
      <c r="M242" s="142" t="s">
        <v>329</v>
      </c>
      <c r="N242" s="139" t="s">
        <v>323</v>
      </c>
      <c r="O242" s="142" t="s">
        <v>329</v>
      </c>
      <c r="P242" s="140" t="s">
        <v>326</v>
      </c>
      <c r="Q242" s="151"/>
      <c r="R242" s="141"/>
      <c r="S242" s="142" t="s">
        <v>329</v>
      </c>
      <c r="T242" s="141" t="s">
        <v>334</v>
      </c>
      <c r="U242" s="142" t="s">
        <v>329</v>
      </c>
      <c r="V242" s="141" t="s">
        <v>335</v>
      </c>
      <c r="W242" s="185"/>
      <c r="X242" s="185"/>
      <c r="Y242" s="186"/>
      <c r="Z242" s="187"/>
    </row>
    <row r="243" spans="1:26" s="146" customFormat="1" ht="24" customHeight="1" x14ac:dyDescent="0.15">
      <c r="A243" s="200"/>
      <c r="B243" s="201"/>
      <c r="C243" s="202"/>
      <c r="D243" s="189"/>
      <c r="E243" s="203"/>
      <c r="F243" s="204"/>
      <c r="G243" s="192"/>
      <c r="H243" s="195"/>
      <c r="I243" s="205"/>
      <c r="J243" s="195"/>
      <c r="K243" s="205"/>
      <c r="L243" s="198"/>
      <c r="M243" s="142" t="s">
        <v>329</v>
      </c>
      <c r="N243" s="139" t="s">
        <v>324</v>
      </c>
      <c r="O243" s="142" t="s">
        <v>329</v>
      </c>
      <c r="P243" s="140" t="s">
        <v>327</v>
      </c>
      <c r="Q243" s="151"/>
      <c r="R243" s="141"/>
      <c r="S243" s="142" t="s">
        <v>329</v>
      </c>
      <c r="T243" s="141" t="s">
        <v>332</v>
      </c>
      <c r="U243" s="142" t="s">
        <v>329</v>
      </c>
      <c r="V243" s="141" t="s">
        <v>333</v>
      </c>
      <c r="W243" s="185"/>
      <c r="X243" s="185"/>
      <c r="Y243" s="186"/>
      <c r="Z243" s="187"/>
    </row>
    <row r="244" spans="1:26" s="146" customFormat="1" ht="3.75" customHeight="1" thickBot="1" x14ac:dyDescent="0.2">
      <c r="A244" s="180"/>
      <c r="B244" s="181"/>
      <c r="C244" s="182"/>
      <c r="D244" s="190"/>
      <c r="E244" s="181"/>
      <c r="F244" s="184"/>
      <c r="G244" s="193"/>
      <c r="H244" s="196"/>
      <c r="I244" s="182"/>
      <c r="J244" s="196"/>
      <c r="K244" s="182"/>
      <c r="L244" s="199"/>
      <c r="M244" s="143"/>
      <c r="N244" s="147"/>
      <c r="O244" s="143"/>
      <c r="P244" s="148"/>
      <c r="Q244" s="149"/>
      <c r="R244" s="150"/>
      <c r="S244" s="143"/>
      <c r="T244" s="150"/>
      <c r="U244" s="143"/>
      <c r="V244" s="150"/>
      <c r="W244" s="156"/>
      <c r="X244" s="156"/>
      <c r="Y244" s="157"/>
      <c r="Z244" s="179"/>
    </row>
    <row r="245" spans="1:26" s="146" customFormat="1" ht="3" customHeight="1" x14ac:dyDescent="0.15">
      <c r="A245" s="171"/>
      <c r="B245" s="172"/>
      <c r="C245" s="166"/>
      <c r="D245" s="188" t="s">
        <v>36</v>
      </c>
      <c r="E245" s="167"/>
      <c r="F245" s="183"/>
      <c r="G245" s="191">
        <f>I246+K246</f>
        <v>0</v>
      </c>
      <c r="H245" s="194" t="s">
        <v>12</v>
      </c>
      <c r="I245" s="163"/>
      <c r="J245" s="194" t="s">
        <v>12</v>
      </c>
      <c r="K245" s="163"/>
      <c r="L245" s="197" t="s">
        <v>12</v>
      </c>
      <c r="M245" s="145"/>
      <c r="N245" s="145"/>
      <c r="O245" s="145"/>
      <c r="P245" s="153"/>
      <c r="Q245" s="145"/>
      <c r="R245" s="145"/>
      <c r="S245" s="145"/>
      <c r="T245" s="145"/>
      <c r="U245" s="145"/>
      <c r="V245" s="145"/>
      <c r="W245" s="154"/>
      <c r="X245" s="154"/>
      <c r="Y245" s="155"/>
      <c r="Z245" s="178"/>
    </row>
    <row r="246" spans="1:26" s="146" customFormat="1" ht="24" customHeight="1" x14ac:dyDescent="0.15">
      <c r="A246" s="200"/>
      <c r="B246" s="201"/>
      <c r="C246" s="202"/>
      <c r="D246" s="189"/>
      <c r="E246" s="203"/>
      <c r="F246" s="204">
        <f>E246-C246</f>
        <v>0</v>
      </c>
      <c r="G246" s="192"/>
      <c r="H246" s="195"/>
      <c r="I246" s="205"/>
      <c r="J246" s="195"/>
      <c r="K246" s="205"/>
      <c r="L246" s="198"/>
      <c r="M246" s="142" t="s">
        <v>329</v>
      </c>
      <c r="N246" s="139" t="s">
        <v>325</v>
      </c>
      <c r="O246" s="142" t="s">
        <v>329</v>
      </c>
      <c r="P246" s="140" t="s">
        <v>328</v>
      </c>
      <c r="Q246" s="142" t="s">
        <v>329</v>
      </c>
      <c r="R246" s="141" t="s">
        <v>337</v>
      </c>
      <c r="S246" s="142" t="s">
        <v>329</v>
      </c>
      <c r="T246" s="141" t="s">
        <v>269</v>
      </c>
      <c r="U246" s="142" t="s">
        <v>329</v>
      </c>
      <c r="V246" s="141" t="s">
        <v>336</v>
      </c>
      <c r="W246" s="185"/>
      <c r="X246" s="185"/>
      <c r="Y246" s="186"/>
      <c r="Z246" s="187"/>
    </row>
    <row r="247" spans="1:26" s="158" customFormat="1" ht="24" customHeight="1" x14ac:dyDescent="0.15">
      <c r="A247" s="200"/>
      <c r="B247" s="201"/>
      <c r="C247" s="202"/>
      <c r="D247" s="189"/>
      <c r="E247" s="203"/>
      <c r="F247" s="204"/>
      <c r="G247" s="192"/>
      <c r="H247" s="195"/>
      <c r="I247" s="205"/>
      <c r="J247" s="195"/>
      <c r="K247" s="205"/>
      <c r="L247" s="198"/>
      <c r="M247" s="142" t="s">
        <v>329</v>
      </c>
      <c r="N247" s="139" t="s">
        <v>323</v>
      </c>
      <c r="O247" s="142" t="s">
        <v>329</v>
      </c>
      <c r="P247" s="140" t="s">
        <v>326</v>
      </c>
      <c r="Q247" s="151"/>
      <c r="R247" s="141"/>
      <c r="S247" s="142" t="s">
        <v>329</v>
      </c>
      <c r="T247" s="141" t="s">
        <v>334</v>
      </c>
      <c r="U247" s="142" t="s">
        <v>329</v>
      </c>
      <c r="V247" s="141" t="s">
        <v>335</v>
      </c>
      <c r="W247" s="185"/>
      <c r="X247" s="185"/>
      <c r="Y247" s="186"/>
      <c r="Z247" s="187"/>
    </row>
    <row r="248" spans="1:26" s="146" customFormat="1" ht="24" customHeight="1" x14ac:dyDescent="0.15">
      <c r="A248" s="200"/>
      <c r="B248" s="201"/>
      <c r="C248" s="202"/>
      <c r="D248" s="189"/>
      <c r="E248" s="203"/>
      <c r="F248" s="204"/>
      <c r="G248" s="192"/>
      <c r="H248" s="195"/>
      <c r="I248" s="205"/>
      <c r="J248" s="195"/>
      <c r="K248" s="205"/>
      <c r="L248" s="198"/>
      <c r="M248" s="142" t="s">
        <v>329</v>
      </c>
      <c r="N248" s="139" t="s">
        <v>324</v>
      </c>
      <c r="O248" s="142" t="s">
        <v>329</v>
      </c>
      <c r="P248" s="140" t="s">
        <v>327</v>
      </c>
      <c r="Q248" s="151"/>
      <c r="R248" s="141"/>
      <c r="S248" s="142" t="s">
        <v>329</v>
      </c>
      <c r="T248" s="141" t="s">
        <v>332</v>
      </c>
      <c r="U248" s="142" t="s">
        <v>329</v>
      </c>
      <c r="V248" s="141" t="s">
        <v>333</v>
      </c>
      <c r="W248" s="185"/>
      <c r="X248" s="185"/>
      <c r="Y248" s="186"/>
      <c r="Z248" s="187"/>
    </row>
    <row r="249" spans="1:26" s="146" customFormat="1" ht="3.75" customHeight="1" thickBot="1" x14ac:dyDescent="0.2">
      <c r="A249" s="180"/>
      <c r="B249" s="181"/>
      <c r="C249" s="182"/>
      <c r="D249" s="190"/>
      <c r="E249" s="181"/>
      <c r="F249" s="184"/>
      <c r="G249" s="193"/>
      <c r="H249" s="196"/>
      <c r="I249" s="182"/>
      <c r="J249" s="196"/>
      <c r="K249" s="182"/>
      <c r="L249" s="199"/>
      <c r="M249" s="143"/>
      <c r="N249" s="147"/>
      <c r="O249" s="143"/>
      <c r="P249" s="148"/>
      <c r="Q249" s="149"/>
      <c r="R249" s="150"/>
      <c r="S249" s="143"/>
      <c r="T249" s="150"/>
      <c r="U249" s="143"/>
      <c r="V249" s="150"/>
      <c r="W249" s="156"/>
      <c r="X249" s="156"/>
      <c r="Y249" s="157"/>
      <c r="Z249" s="179"/>
    </row>
    <row r="250" spans="1:26" s="146" customFormat="1" ht="3" customHeight="1" x14ac:dyDescent="0.15">
      <c r="A250" s="171"/>
      <c r="B250" s="172"/>
      <c r="C250" s="166"/>
      <c r="D250" s="188" t="s">
        <v>36</v>
      </c>
      <c r="E250" s="167"/>
      <c r="F250" s="183"/>
      <c r="G250" s="191">
        <f>I251+K251</f>
        <v>0</v>
      </c>
      <c r="H250" s="194" t="s">
        <v>12</v>
      </c>
      <c r="I250" s="163"/>
      <c r="J250" s="194" t="s">
        <v>12</v>
      </c>
      <c r="K250" s="163"/>
      <c r="L250" s="197" t="s">
        <v>12</v>
      </c>
      <c r="M250" s="145"/>
      <c r="N250" s="145"/>
      <c r="O250" s="145"/>
      <c r="P250" s="153"/>
      <c r="Q250" s="145"/>
      <c r="R250" s="145"/>
      <c r="S250" s="145"/>
      <c r="T250" s="145"/>
      <c r="U250" s="145"/>
      <c r="V250" s="145"/>
      <c r="W250" s="154"/>
      <c r="X250" s="154"/>
      <c r="Y250" s="155"/>
      <c r="Z250" s="178"/>
    </row>
    <row r="251" spans="1:26" s="146" customFormat="1" ht="24" customHeight="1" x14ac:dyDescent="0.15">
      <c r="A251" s="200"/>
      <c r="B251" s="201"/>
      <c r="C251" s="202"/>
      <c r="D251" s="189"/>
      <c r="E251" s="203"/>
      <c r="F251" s="204">
        <f>E251-C251</f>
        <v>0</v>
      </c>
      <c r="G251" s="192"/>
      <c r="H251" s="195"/>
      <c r="I251" s="205"/>
      <c r="J251" s="195"/>
      <c r="K251" s="205"/>
      <c r="L251" s="198"/>
      <c r="M251" s="142" t="s">
        <v>329</v>
      </c>
      <c r="N251" s="139" t="s">
        <v>325</v>
      </c>
      <c r="O251" s="142" t="s">
        <v>329</v>
      </c>
      <c r="P251" s="140" t="s">
        <v>328</v>
      </c>
      <c r="Q251" s="142" t="s">
        <v>329</v>
      </c>
      <c r="R251" s="141" t="s">
        <v>337</v>
      </c>
      <c r="S251" s="142" t="s">
        <v>329</v>
      </c>
      <c r="T251" s="141" t="s">
        <v>269</v>
      </c>
      <c r="U251" s="142" t="s">
        <v>329</v>
      </c>
      <c r="V251" s="141" t="s">
        <v>336</v>
      </c>
      <c r="W251" s="185"/>
      <c r="X251" s="185"/>
      <c r="Y251" s="186"/>
      <c r="Z251" s="187"/>
    </row>
    <row r="252" spans="1:26" s="158" customFormat="1" ht="24" customHeight="1" x14ac:dyDescent="0.15">
      <c r="A252" s="200"/>
      <c r="B252" s="201"/>
      <c r="C252" s="202"/>
      <c r="D252" s="189"/>
      <c r="E252" s="203"/>
      <c r="F252" s="204"/>
      <c r="G252" s="192"/>
      <c r="H252" s="195"/>
      <c r="I252" s="205"/>
      <c r="J252" s="195"/>
      <c r="K252" s="205"/>
      <c r="L252" s="198"/>
      <c r="M252" s="142" t="s">
        <v>329</v>
      </c>
      <c r="N252" s="139" t="s">
        <v>323</v>
      </c>
      <c r="O252" s="142" t="s">
        <v>329</v>
      </c>
      <c r="P252" s="140" t="s">
        <v>326</v>
      </c>
      <c r="Q252" s="151"/>
      <c r="R252" s="141"/>
      <c r="S252" s="142" t="s">
        <v>329</v>
      </c>
      <c r="T252" s="141" t="s">
        <v>334</v>
      </c>
      <c r="U252" s="142" t="s">
        <v>329</v>
      </c>
      <c r="V252" s="141" t="s">
        <v>335</v>
      </c>
      <c r="W252" s="185"/>
      <c r="X252" s="185"/>
      <c r="Y252" s="186"/>
      <c r="Z252" s="187"/>
    </row>
    <row r="253" spans="1:26" s="146" customFormat="1" ht="24" customHeight="1" x14ac:dyDescent="0.15">
      <c r="A253" s="200"/>
      <c r="B253" s="201"/>
      <c r="C253" s="202"/>
      <c r="D253" s="189"/>
      <c r="E253" s="203"/>
      <c r="F253" s="204"/>
      <c r="G253" s="192"/>
      <c r="H253" s="195"/>
      <c r="I253" s="205"/>
      <c r="J253" s="195"/>
      <c r="K253" s="205"/>
      <c r="L253" s="198"/>
      <c r="M253" s="142" t="s">
        <v>329</v>
      </c>
      <c r="N253" s="139" t="s">
        <v>324</v>
      </c>
      <c r="O253" s="142" t="s">
        <v>329</v>
      </c>
      <c r="P253" s="140" t="s">
        <v>327</v>
      </c>
      <c r="Q253" s="151"/>
      <c r="R253" s="141"/>
      <c r="S253" s="142" t="s">
        <v>329</v>
      </c>
      <c r="T253" s="141" t="s">
        <v>332</v>
      </c>
      <c r="U253" s="142" t="s">
        <v>329</v>
      </c>
      <c r="V253" s="141" t="s">
        <v>333</v>
      </c>
      <c r="W253" s="185"/>
      <c r="X253" s="185"/>
      <c r="Y253" s="186"/>
      <c r="Z253" s="187"/>
    </row>
    <row r="254" spans="1:26" s="146" customFormat="1" ht="3.75" customHeight="1" thickBot="1" x14ac:dyDescent="0.2">
      <c r="A254" s="180"/>
      <c r="B254" s="181"/>
      <c r="C254" s="182"/>
      <c r="D254" s="190"/>
      <c r="E254" s="181"/>
      <c r="F254" s="184"/>
      <c r="G254" s="193"/>
      <c r="H254" s="196"/>
      <c r="I254" s="182"/>
      <c r="J254" s="196"/>
      <c r="K254" s="182"/>
      <c r="L254" s="199"/>
      <c r="M254" s="143"/>
      <c r="N254" s="147"/>
      <c r="O254" s="143"/>
      <c r="P254" s="148"/>
      <c r="Q254" s="149"/>
      <c r="R254" s="150"/>
      <c r="S254" s="143"/>
      <c r="T254" s="150"/>
      <c r="U254" s="143"/>
      <c r="V254" s="150"/>
      <c r="W254" s="156"/>
      <c r="X254" s="156"/>
      <c r="Y254" s="157"/>
      <c r="Z254" s="179"/>
    </row>
    <row r="255" spans="1:26" s="146" customFormat="1" ht="3" customHeight="1" x14ac:dyDescent="0.15">
      <c r="A255" s="171"/>
      <c r="B255" s="172"/>
      <c r="C255" s="166"/>
      <c r="D255" s="188" t="s">
        <v>36</v>
      </c>
      <c r="E255" s="167"/>
      <c r="F255" s="183"/>
      <c r="G255" s="191">
        <f>I256+K256</f>
        <v>0</v>
      </c>
      <c r="H255" s="194" t="s">
        <v>12</v>
      </c>
      <c r="I255" s="163"/>
      <c r="J255" s="194" t="s">
        <v>12</v>
      </c>
      <c r="K255" s="163"/>
      <c r="L255" s="197" t="s">
        <v>12</v>
      </c>
      <c r="M255" s="145"/>
      <c r="N255" s="145"/>
      <c r="O255" s="145"/>
      <c r="P255" s="153"/>
      <c r="Q255" s="145"/>
      <c r="R255" s="145"/>
      <c r="S255" s="145"/>
      <c r="T255" s="145"/>
      <c r="U255" s="145"/>
      <c r="V255" s="145"/>
      <c r="W255" s="154"/>
      <c r="X255" s="154"/>
      <c r="Y255" s="155"/>
      <c r="Z255" s="178"/>
    </row>
    <row r="256" spans="1:26" s="146" customFormat="1" ht="24" customHeight="1" x14ac:dyDescent="0.15">
      <c r="A256" s="200"/>
      <c r="B256" s="201"/>
      <c r="C256" s="202"/>
      <c r="D256" s="189"/>
      <c r="E256" s="203"/>
      <c r="F256" s="204">
        <f>E256-C256</f>
        <v>0</v>
      </c>
      <c r="G256" s="192"/>
      <c r="H256" s="195"/>
      <c r="I256" s="205"/>
      <c r="J256" s="195"/>
      <c r="K256" s="205"/>
      <c r="L256" s="198"/>
      <c r="M256" s="142" t="s">
        <v>329</v>
      </c>
      <c r="N256" s="139" t="s">
        <v>325</v>
      </c>
      <c r="O256" s="142" t="s">
        <v>329</v>
      </c>
      <c r="P256" s="140" t="s">
        <v>328</v>
      </c>
      <c r="Q256" s="142" t="s">
        <v>329</v>
      </c>
      <c r="R256" s="141" t="s">
        <v>337</v>
      </c>
      <c r="S256" s="142" t="s">
        <v>329</v>
      </c>
      <c r="T256" s="141" t="s">
        <v>269</v>
      </c>
      <c r="U256" s="142" t="s">
        <v>329</v>
      </c>
      <c r="V256" s="141" t="s">
        <v>336</v>
      </c>
      <c r="W256" s="185"/>
      <c r="X256" s="185"/>
      <c r="Y256" s="186"/>
      <c r="Z256" s="187"/>
    </row>
    <row r="257" spans="1:26" s="158" customFormat="1" ht="24" customHeight="1" x14ac:dyDescent="0.15">
      <c r="A257" s="200"/>
      <c r="B257" s="201"/>
      <c r="C257" s="202"/>
      <c r="D257" s="189"/>
      <c r="E257" s="203"/>
      <c r="F257" s="204"/>
      <c r="G257" s="192"/>
      <c r="H257" s="195"/>
      <c r="I257" s="205"/>
      <c r="J257" s="195"/>
      <c r="K257" s="205"/>
      <c r="L257" s="198"/>
      <c r="M257" s="142" t="s">
        <v>329</v>
      </c>
      <c r="N257" s="139" t="s">
        <v>323</v>
      </c>
      <c r="O257" s="142" t="s">
        <v>329</v>
      </c>
      <c r="P257" s="140" t="s">
        <v>326</v>
      </c>
      <c r="Q257" s="151"/>
      <c r="R257" s="141"/>
      <c r="S257" s="142" t="s">
        <v>329</v>
      </c>
      <c r="T257" s="141" t="s">
        <v>334</v>
      </c>
      <c r="U257" s="142" t="s">
        <v>329</v>
      </c>
      <c r="V257" s="141" t="s">
        <v>335</v>
      </c>
      <c r="W257" s="185"/>
      <c r="X257" s="185"/>
      <c r="Y257" s="186"/>
      <c r="Z257" s="187"/>
    </row>
    <row r="258" spans="1:26" s="146" customFormat="1" ht="24" customHeight="1" x14ac:dyDescent="0.15">
      <c r="A258" s="200"/>
      <c r="B258" s="201"/>
      <c r="C258" s="202"/>
      <c r="D258" s="189"/>
      <c r="E258" s="203"/>
      <c r="F258" s="204"/>
      <c r="G258" s="192"/>
      <c r="H258" s="195"/>
      <c r="I258" s="205"/>
      <c r="J258" s="195"/>
      <c r="K258" s="205"/>
      <c r="L258" s="198"/>
      <c r="M258" s="142" t="s">
        <v>329</v>
      </c>
      <c r="N258" s="139" t="s">
        <v>324</v>
      </c>
      <c r="O258" s="142" t="s">
        <v>329</v>
      </c>
      <c r="P258" s="140" t="s">
        <v>327</v>
      </c>
      <c r="Q258" s="151"/>
      <c r="R258" s="141"/>
      <c r="S258" s="142" t="s">
        <v>329</v>
      </c>
      <c r="T258" s="141" t="s">
        <v>332</v>
      </c>
      <c r="U258" s="142" t="s">
        <v>329</v>
      </c>
      <c r="V258" s="141" t="s">
        <v>333</v>
      </c>
      <c r="W258" s="185"/>
      <c r="X258" s="185"/>
      <c r="Y258" s="186"/>
      <c r="Z258" s="187"/>
    </row>
    <row r="259" spans="1:26" s="146" customFormat="1" ht="3.75" customHeight="1" thickBot="1" x14ac:dyDescent="0.2">
      <c r="A259" s="180"/>
      <c r="B259" s="181"/>
      <c r="C259" s="182"/>
      <c r="D259" s="190"/>
      <c r="E259" s="181"/>
      <c r="F259" s="184"/>
      <c r="G259" s="193"/>
      <c r="H259" s="196"/>
      <c r="I259" s="182"/>
      <c r="J259" s="196"/>
      <c r="K259" s="182"/>
      <c r="L259" s="199"/>
      <c r="M259" s="143"/>
      <c r="N259" s="147"/>
      <c r="O259" s="143"/>
      <c r="P259" s="148"/>
      <c r="Q259" s="149"/>
      <c r="R259" s="150"/>
      <c r="S259" s="143"/>
      <c r="T259" s="150"/>
      <c r="U259" s="143"/>
      <c r="V259" s="150"/>
      <c r="W259" s="156"/>
      <c r="X259" s="156"/>
      <c r="Y259" s="157"/>
      <c r="Z259" s="179"/>
    </row>
    <row r="260" spans="1:26" s="146" customFormat="1" ht="3" customHeight="1" x14ac:dyDescent="0.15">
      <c r="A260" s="171"/>
      <c r="B260" s="172"/>
      <c r="C260" s="166"/>
      <c r="D260" s="188" t="s">
        <v>36</v>
      </c>
      <c r="E260" s="167"/>
      <c r="F260" s="183"/>
      <c r="G260" s="191">
        <f>I261+K261</f>
        <v>0</v>
      </c>
      <c r="H260" s="194" t="s">
        <v>12</v>
      </c>
      <c r="I260" s="163"/>
      <c r="J260" s="194" t="s">
        <v>12</v>
      </c>
      <c r="K260" s="163"/>
      <c r="L260" s="197" t="s">
        <v>12</v>
      </c>
      <c r="M260" s="145"/>
      <c r="N260" s="145"/>
      <c r="O260" s="145"/>
      <c r="P260" s="153"/>
      <c r="Q260" s="145"/>
      <c r="R260" s="145"/>
      <c r="S260" s="145"/>
      <c r="T260" s="145"/>
      <c r="U260" s="145"/>
      <c r="V260" s="145"/>
      <c r="W260" s="154"/>
      <c r="X260" s="154"/>
      <c r="Y260" s="155"/>
      <c r="Z260" s="178"/>
    </row>
    <row r="261" spans="1:26" s="146" customFormat="1" ht="24" customHeight="1" x14ac:dyDescent="0.15">
      <c r="A261" s="200"/>
      <c r="B261" s="201"/>
      <c r="C261" s="202"/>
      <c r="D261" s="189"/>
      <c r="E261" s="203"/>
      <c r="F261" s="204">
        <f>E261-C261</f>
        <v>0</v>
      </c>
      <c r="G261" s="192"/>
      <c r="H261" s="195"/>
      <c r="I261" s="205"/>
      <c r="J261" s="195"/>
      <c r="K261" s="205"/>
      <c r="L261" s="198"/>
      <c r="M261" s="142" t="s">
        <v>329</v>
      </c>
      <c r="N261" s="139" t="s">
        <v>325</v>
      </c>
      <c r="O261" s="142" t="s">
        <v>329</v>
      </c>
      <c r="P261" s="140" t="s">
        <v>328</v>
      </c>
      <c r="Q261" s="142" t="s">
        <v>329</v>
      </c>
      <c r="R261" s="141" t="s">
        <v>337</v>
      </c>
      <c r="S261" s="142" t="s">
        <v>329</v>
      </c>
      <c r="T261" s="141" t="s">
        <v>269</v>
      </c>
      <c r="U261" s="142" t="s">
        <v>329</v>
      </c>
      <c r="V261" s="141" t="s">
        <v>336</v>
      </c>
      <c r="W261" s="185"/>
      <c r="X261" s="185"/>
      <c r="Y261" s="186"/>
      <c r="Z261" s="187"/>
    </row>
    <row r="262" spans="1:26" s="158" customFormat="1" ht="24" customHeight="1" x14ac:dyDescent="0.15">
      <c r="A262" s="200"/>
      <c r="B262" s="201"/>
      <c r="C262" s="202"/>
      <c r="D262" s="189"/>
      <c r="E262" s="203"/>
      <c r="F262" s="204"/>
      <c r="G262" s="192"/>
      <c r="H262" s="195"/>
      <c r="I262" s="205"/>
      <c r="J262" s="195"/>
      <c r="K262" s="205"/>
      <c r="L262" s="198"/>
      <c r="M262" s="142" t="s">
        <v>329</v>
      </c>
      <c r="N262" s="139" t="s">
        <v>323</v>
      </c>
      <c r="O262" s="142" t="s">
        <v>329</v>
      </c>
      <c r="P262" s="140" t="s">
        <v>326</v>
      </c>
      <c r="Q262" s="151"/>
      <c r="R262" s="141"/>
      <c r="S262" s="142" t="s">
        <v>329</v>
      </c>
      <c r="T262" s="141" t="s">
        <v>334</v>
      </c>
      <c r="U262" s="142" t="s">
        <v>329</v>
      </c>
      <c r="V262" s="141" t="s">
        <v>335</v>
      </c>
      <c r="W262" s="185"/>
      <c r="X262" s="185"/>
      <c r="Y262" s="186"/>
      <c r="Z262" s="187"/>
    </row>
    <row r="263" spans="1:26" s="146" customFormat="1" ht="24" customHeight="1" x14ac:dyDescent="0.15">
      <c r="A263" s="200"/>
      <c r="B263" s="201"/>
      <c r="C263" s="202"/>
      <c r="D263" s="189"/>
      <c r="E263" s="203"/>
      <c r="F263" s="204"/>
      <c r="G263" s="192"/>
      <c r="H263" s="195"/>
      <c r="I263" s="205"/>
      <c r="J263" s="195"/>
      <c r="K263" s="205"/>
      <c r="L263" s="198"/>
      <c r="M263" s="142" t="s">
        <v>329</v>
      </c>
      <c r="N263" s="139" t="s">
        <v>324</v>
      </c>
      <c r="O263" s="142" t="s">
        <v>329</v>
      </c>
      <c r="P263" s="140" t="s">
        <v>327</v>
      </c>
      <c r="Q263" s="151"/>
      <c r="R263" s="141"/>
      <c r="S263" s="142" t="s">
        <v>329</v>
      </c>
      <c r="T263" s="141" t="s">
        <v>332</v>
      </c>
      <c r="U263" s="142" t="s">
        <v>329</v>
      </c>
      <c r="V263" s="141" t="s">
        <v>333</v>
      </c>
      <c r="W263" s="185"/>
      <c r="X263" s="185"/>
      <c r="Y263" s="186"/>
      <c r="Z263" s="187"/>
    </row>
    <row r="264" spans="1:26" s="146" customFormat="1" ht="3.75" customHeight="1" thickBot="1" x14ac:dyDescent="0.2">
      <c r="A264" s="180"/>
      <c r="B264" s="181"/>
      <c r="C264" s="182"/>
      <c r="D264" s="190"/>
      <c r="E264" s="181"/>
      <c r="F264" s="184"/>
      <c r="G264" s="193"/>
      <c r="H264" s="196"/>
      <c r="I264" s="182"/>
      <c r="J264" s="196"/>
      <c r="K264" s="182"/>
      <c r="L264" s="199"/>
      <c r="M264" s="143"/>
      <c r="N264" s="147"/>
      <c r="O264" s="143"/>
      <c r="P264" s="148"/>
      <c r="Q264" s="149"/>
      <c r="R264" s="150"/>
      <c r="S264" s="143"/>
      <c r="T264" s="150"/>
      <c r="U264" s="143"/>
      <c r="V264" s="150"/>
      <c r="W264" s="156"/>
      <c r="X264" s="156"/>
      <c r="Y264" s="157"/>
      <c r="Z264" s="179"/>
    </row>
    <row r="265" spans="1:26" s="146" customFormat="1" ht="3" customHeight="1" x14ac:dyDescent="0.15">
      <c r="A265" s="171"/>
      <c r="B265" s="172"/>
      <c r="C265" s="166"/>
      <c r="D265" s="188" t="s">
        <v>36</v>
      </c>
      <c r="E265" s="167"/>
      <c r="F265" s="183"/>
      <c r="G265" s="191">
        <f>I266+K266</f>
        <v>0</v>
      </c>
      <c r="H265" s="194" t="s">
        <v>12</v>
      </c>
      <c r="I265" s="163"/>
      <c r="J265" s="194" t="s">
        <v>12</v>
      </c>
      <c r="K265" s="163"/>
      <c r="L265" s="197" t="s">
        <v>12</v>
      </c>
      <c r="M265" s="145"/>
      <c r="N265" s="145"/>
      <c r="O265" s="145"/>
      <c r="P265" s="153"/>
      <c r="Q265" s="145"/>
      <c r="R265" s="145"/>
      <c r="S265" s="145"/>
      <c r="T265" s="145"/>
      <c r="U265" s="145"/>
      <c r="V265" s="145"/>
      <c r="W265" s="154"/>
      <c r="X265" s="154"/>
      <c r="Y265" s="155"/>
      <c r="Z265" s="178"/>
    </row>
    <row r="266" spans="1:26" s="146" customFormat="1" ht="24" customHeight="1" x14ac:dyDescent="0.15">
      <c r="A266" s="200"/>
      <c r="B266" s="201"/>
      <c r="C266" s="202"/>
      <c r="D266" s="189"/>
      <c r="E266" s="203"/>
      <c r="F266" s="204">
        <f>E266-C266</f>
        <v>0</v>
      </c>
      <c r="G266" s="192"/>
      <c r="H266" s="195"/>
      <c r="I266" s="205"/>
      <c r="J266" s="195"/>
      <c r="K266" s="205"/>
      <c r="L266" s="198"/>
      <c r="M266" s="142" t="s">
        <v>329</v>
      </c>
      <c r="N266" s="139" t="s">
        <v>325</v>
      </c>
      <c r="O266" s="142" t="s">
        <v>329</v>
      </c>
      <c r="P266" s="140" t="s">
        <v>328</v>
      </c>
      <c r="Q266" s="142" t="s">
        <v>329</v>
      </c>
      <c r="R266" s="141" t="s">
        <v>337</v>
      </c>
      <c r="S266" s="142" t="s">
        <v>329</v>
      </c>
      <c r="T266" s="141" t="s">
        <v>269</v>
      </c>
      <c r="U266" s="142" t="s">
        <v>329</v>
      </c>
      <c r="V266" s="141" t="s">
        <v>336</v>
      </c>
      <c r="W266" s="185"/>
      <c r="X266" s="185"/>
      <c r="Y266" s="186"/>
      <c r="Z266" s="187"/>
    </row>
    <row r="267" spans="1:26" s="158" customFormat="1" ht="24" customHeight="1" x14ac:dyDescent="0.15">
      <c r="A267" s="200"/>
      <c r="B267" s="201"/>
      <c r="C267" s="202"/>
      <c r="D267" s="189"/>
      <c r="E267" s="203"/>
      <c r="F267" s="204"/>
      <c r="G267" s="192"/>
      <c r="H267" s="195"/>
      <c r="I267" s="205"/>
      <c r="J267" s="195"/>
      <c r="K267" s="205"/>
      <c r="L267" s="198"/>
      <c r="M267" s="142" t="s">
        <v>329</v>
      </c>
      <c r="N267" s="139" t="s">
        <v>323</v>
      </c>
      <c r="O267" s="142" t="s">
        <v>329</v>
      </c>
      <c r="P267" s="140" t="s">
        <v>326</v>
      </c>
      <c r="Q267" s="151"/>
      <c r="R267" s="141"/>
      <c r="S267" s="142" t="s">
        <v>329</v>
      </c>
      <c r="T267" s="141" t="s">
        <v>334</v>
      </c>
      <c r="U267" s="142" t="s">
        <v>329</v>
      </c>
      <c r="V267" s="141" t="s">
        <v>335</v>
      </c>
      <c r="W267" s="185"/>
      <c r="X267" s="185"/>
      <c r="Y267" s="186"/>
      <c r="Z267" s="187"/>
    </row>
    <row r="268" spans="1:26" s="146" customFormat="1" ht="24" customHeight="1" x14ac:dyDescent="0.15">
      <c r="A268" s="200"/>
      <c r="B268" s="201"/>
      <c r="C268" s="202"/>
      <c r="D268" s="189"/>
      <c r="E268" s="203"/>
      <c r="F268" s="204"/>
      <c r="G268" s="192"/>
      <c r="H268" s="195"/>
      <c r="I268" s="205"/>
      <c r="J268" s="195"/>
      <c r="K268" s="205"/>
      <c r="L268" s="198"/>
      <c r="M268" s="142" t="s">
        <v>329</v>
      </c>
      <c r="N268" s="139" t="s">
        <v>324</v>
      </c>
      <c r="O268" s="142" t="s">
        <v>329</v>
      </c>
      <c r="P268" s="140" t="s">
        <v>327</v>
      </c>
      <c r="Q268" s="151"/>
      <c r="R268" s="141"/>
      <c r="S268" s="142" t="s">
        <v>329</v>
      </c>
      <c r="T268" s="141" t="s">
        <v>332</v>
      </c>
      <c r="U268" s="142" t="s">
        <v>329</v>
      </c>
      <c r="V268" s="141" t="s">
        <v>333</v>
      </c>
      <c r="W268" s="185"/>
      <c r="X268" s="185"/>
      <c r="Y268" s="186"/>
      <c r="Z268" s="187"/>
    </row>
    <row r="269" spans="1:26" s="146" customFormat="1" ht="3.75" customHeight="1" thickBot="1" x14ac:dyDescent="0.2">
      <c r="A269" s="180"/>
      <c r="B269" s="181"/>
      <c r="C269" s="182"/>
      <c r="D269" s="190"/>
      <c r="E269" s="181"/>
      <c r="F269" s="184"/>
      <c r="G269" s="193"/>
      <c r="H269" s="196"/>
      <c r="I269" s="182"/>
      <c r="J269" s="196"/>
      <c r="K269" s="182"/>
      <c r="L269" s="199"/>
      <c r="M269" s="143"/>
      <c r="N269" s="147"/>
      <c r="O269" s="143"/>
      <c r="P269" s="148"/>
      <c r="Q269" s="149"/>
      <c r="R269" s="150"/>
      <c r="S269" s="143"/>
      <c r="T269" s="150"/>
      <c r="U269" s="143"/>
      <c r="V269" s="150"/>
      <c r="W269" s="156"/>
      <c r="X269" s="156"/>
      <c r="Y269" s="157"/>
      <c r="Z269" s="179"/>
    </row>
    <row r="270" spans="1:26" s="146" customFormat="1" ht="3" customHeight="1" x14ac:dyDescent="0.15">
      <c r="A270" s="171"/>
      <c r="B270" s="172"/>
      <c r="C270" s="166"/>
      <c r="D270" s="188" t="s">
        <v>36</v>
      </c>
      <c r="E270" s="167"/>
      <c r="F270" s="183"/>
      <c r="G270" s="191">
        <f>I271+K271</f>
        <v>0</v>
      </c>
      <c r="H270" s="194" t="s">
        <v>12</v>
      </c>
      <c r="I270" s="163"/>
      <c r="J270" s="194" t="s">
        <v>12</v>
      </c>
      <c r="K270" s="163"/>
      <c r="L270" s="197" t="s">
        <v>12</v>
      </c>
      <c r="M270" s="145"/>
      <c r="N270" s="145"/>
      <c r="O270" s="145"/>
      <c r="P270" s="153"/>
      <c r="Q270" s="145"/>
      <c r="R270" s="145"/>
      <c r="S270" s="145"/>
      <c r="T270" s="145"/>
      <c r="U270" s="145"/>
      <c r="V270" s="145"/>
      <c r="W270" s="154"/>
      <c r="X270" s="154"/>
      <c r="Y270" s="155"/>
      <c r="Z270" s="178"/>
    </row>
    <row r="271" spans="1:26" s="146" customFormat="1" ht="24" customHeight="1" x14ac:dyDescent="0.15">
      <c r="A271" s="200"/>
      <c r="B271" s="201"/>
      <c r="C271" s="202"/>
      <c r="D271" s="189"/>
      <c r="E271" s="203"/>
      <c r="F271" s="204">
        <f>E271-C271</f>
        <v>0</v>
      </c>
      <c r="G271" s="192"/>
      <c r="H271" s="195"/>
      <c r="I271" s="205"/>
      <c r="J271" s="195"/>
      <c r="K271" s="205"/>
      <c r="L271" s="198"/>
      <c r="M271" s="142" t="s">
        <v>329</v>
      </c>
      <c r="N271" s="139" t="s">
        <v>325</v>
      </c>
      <c r="O271" s="142" t="s">
        <v>329</v>
      </c>
      <c r="P271" s="140" t="s">
        <v>328</v>
      </c>
      <c r="Q271" s="142" t="s">
        <v>329</v>
      </c>
      <c r="R271" s="141" t="s">
        <v>337</v>
      </c>
      <c r="S271" s="142" t="s">
        <v>329</v>
      </c>
      <c r="T271" s="141" t="s">
        <v>269</v>
      </c>
      <c r="U271" s="142" t="s">
        <v>329</v>
      </c>
      <c r="V271" s="141" t="s">
        <v>336</v>
      </c>
      <c r="W271" s="185"/>
      <c r="X271" s="185"/>
      <c r="Y271" s="186"/>
      <c r="Z271" s="187"/>
    </row>
    <row r="272" spans="1:26" s="158" customFormat="1" ht="24" customHeight="1" x14ac:dyDescent="0.15">
      <c r="A272" s="200"/>
      <c r="B272" s="201"/>
      <c r="C272" s="202"/>
      <c r="D272" s="189"/>
      <c r="E272" s="203"/>
      <c r="F272" s="204"/>
      <c r="G272" s="192"/>
      <c r="H272" s="195"/>
      <c r="I272" s="205"/>
      <c r="J272" s="195"/>
      <c r="K272" s="205"/>
      <c r="L272" s="198"/>
      <c r="M272" s="142" t="s">
        <v>329</v>
      </c>
      <c r="N272" s="139" t="s">
        <v>323</v>
      </c>
      <c r="O272" s="142" t="s">
        <v>329</v>
      </c>
      <c r="P272" s="140" t="s">
        <v>326</v>
      </c>
      <c r="Q272" s="151"/>
      <c r="R272" s="141"/>
      <c r="S272" s="142" t="s">
        <v>329</v>
      </c>
      <c r="T272" s="141" t="s">
        <v>334</v>
      </c>
      <c r="U272" s="142" t="s">
        <v>329</v>
      </c>
      <c r="V272" s="141" t="s">
        <v>335</v>
      </c>
      <c r="W272" s="185"/>
      <c r="X272" s="185"/>
      <c r="Y272" s="186"/>
      <c r="Z272" s="187"/>
    </row>
    <row r="273" spans="1:26" s="146" customFormat="1" ht="24" customHeight="1" x14ac:dyDescent="0.15">
      <c r="A273" s="200"/>
      <c r="B273" s="201"/>
      <c r="C273" s="202"/>
      <c r="D273" s="189"/>
      <c r="E273" s="203"/>
      <c r="F273" s="204"/>
      <c r="G273" s="192"/>
      <c r="H273" s="195"/>
      <c r="I273" s="205"/>
      <c r="J273" s="195"/>
      <c r="K273" s="205"/>
      <c r="L273" s="198"/>
      <c r="M273" s="142" t="s">
        <v>329</v>
      </c>
      <c r="N273" s="139" t="s">
        <v>324</v>
      </c>
      <c r="O273" s="142" t="s">
        <v>329</v>
      </c>
      <c r="P273" s="140" t="s">
        <v>327</v>
      </c>
      <c r="Q273" s="151"/>
      <c r="R273" s="141"/>
      <c r="S273" s="142" t="s">
        <v>329</v>
      </c>
      <c r="T273" s="141" t="s">
        <v>332</v>
      </c>
      <c r="U273" s="142" t="s">
        <v>329</v>
      </c>
      <c r="V273" s="141" t="s">
        <v>333</v>
      </c>
      <c r="W273" s="185"/>
      <c r="X273" s="185"/>
      <c r="Y273" s="186"/>
      <c r="Z273" s="187"/>
    </row>
    <row r="274" spans="1:26" s="146" customFormat="1" ht="3.75" customHeight="1" thickBot="1" x14ac:dyDescent="0.2">
      <c r="A274" s="180"/>
      <c r="B274" s="181"/>
      <c r="C274" s="182"/>
      <c r="D274" s="190"/>
      <c r="E274" s="181"/>
      <c r="F274" s="184"/>
      <c r="G274" s="193"/>
      <c r="H274" s="196"/>
      <c r="I274" s="182"/>
      <c r="J274" s="196"/>
      <c r="K274" s="182"/>
      <c r="L274" s="199"/>
      <c r="M274" s="143"/>
      <c r="N274" s="147"/>
      <c r="O274" s="143"/>
      <c r="P274" s="148"/>
      <c r="Q274" s="149"/>
      <c r="R274" s="150"/>
      <c r="S274" s="143"/>
      <c r="T274" s="150"/>
      <c r="U274" s="143"/>
      <c r="V274" s="150"/>
      <c r="W274" s="156"/>
      <c r="X274" s="156"/>
      <c r="Y274" s="157"/>
      <c r="Z274" s="179"/>
    </row>
    <row r="275" spans="1:26" s="146" customFormat="1" ht="3" customHeight="1" x14ac:dyDescent="0.15">
      <c r="A275" s="171"/>
      <c r="B275" s="172"/>
      <c r="C275" s="166"/>
      <c r="D275" s="188" t="s">
        <v>36</v>
      </c>
      <c r="E275" s="167"/>
      <c r="F275" s="183"/>
      <c r="G275" s="191">
        <f>I276+K276</f>
        <v>0</v>
      </c>
      <c r="H275" s="194" t="s">
        <v>12</v>
      </c>
      <c r="I275" s="163"/>
      <c r="J275" s="194" t="s">
        <v>12</v>
      </c>
      <c r="K275" s="163"/>
      <c r="L275" s="197" t="s">
        <v>12</v>
      </c>
      <c r="M275" s="145"/>
      <c r="N275" s="145"/>
      <c r="O275" s="145"/>
      <c r="P275" s="153"/>
      <c r="Q275" s="145"/>
      <c r="R275" s="145"/>
      <c r="S275" s="145"/>
      <c r="T275" s="145"/>
      <c r="U275" s="145"/>
      <c r="V275" s="145"/>
      <c r="W275" s="154"/>
      <c r="X275" s="154"/>
      <c r="Y275" s="155"/>
      <c r="Z275" s="178"/>
    </row>
    <row r="276" spans="1:26" s="146" customFormat="1" ht="24" customHeight="1" x14ac:dyDescent="0.15">
      <c r="A276" s="200"/>
      <c r="B276" s="201"/>
      <c r="C276" s="202"/>
      <c r="D276" s="189"/>
      <c r="E276" s="203"/>
      <c r="F276" s="204">
        <f>E276-C276</f>
        <v>0</v>
      </c>
      <c r="G276" s="192"/>
      <c r="H276" s="195"/>
      <c r="I276" s="205"/>
      <c r="J276" s="195"/>
      <c r="K276" s="205"/>
      <c r="L276" s="198"/>
      <c r="M276" s="142" t="s">
        <v>329</v>
      </c>
      <c r="N276" s="139" t="s">
        <v>325</v>
      </c>
      <c r="O276" s="142" t="s">
        <v>329</v>
      </c>
      <c r="P276" s="140" t="s">
        <v>328</v>
      </c>
      <c r="Q276" s="142" t="s">
        <v>329</v>
      </c>
      <c r="R276" s="141" t="s">
        <v>337</v>
      </c>
      <c r="S276" s="142" t="s">
        <v>329</v>
      </c>
      <c r="T276" s="141" t="s">
        <v>269</v>
      </c>
      <c r="U276" s="142" t="s">
        <v>329</v>
      </c>
      <c r="V276" s="141" t="s">
        <v>336</v>
      </c>
      <c r="W276" s="185"/>
      <c r="X276" s="185"/>
      <c r="Y276" s="186"/>
      <c r="Z276" s="187"/>
    </row>
    <row r="277" spans="1:26" s="158" customFormat="1" ht="24" customHeight="1" x14ac:dyDescent="0.15">
      <c r="A277" s="200"/>
      <c r="B277" s="201"/>
      <c r="C277" s="202"/>
      <c r="D277" s="189"/>
      <c r="E277" s="203"/>
      <c r="F277" s="204"/>
      <c r="G277" s="192"/>
      <c r="H277" s="195"/>
      <c r="I277" s="205"/>
      <c r="J277" s="195"/>
      <c r="K277" s="205"/>
      <c r="L277" s="198"/>
      <c r="M277" s="142" t="s">
        <v>329</v>
      </c>
      <c r="N277" s="139" t="s">
        <v>323</v>
      </c>
      <c r="O277" s="142" t="s">
        <v>329</v>
      </c>
      <c r="P277" s="140" t="s">
        <v>326</v>
      </c>
      <c r="Q277" s="151"/>
      <c r="R277" s="141"/>
      <c r="S277" s="142" t="s">
        <v>329</v>
      </c>
      <c r="T277" s="141" t="s">
        <v>334</v>
      </c>
      <c r="U277" s="142" t="s">
        <v>329</v>
      </c>
      <c r="V277" s="141" t="s">
        <v>335</v>
      </c>
      <c r="W277" s="185"/>
      <c r="X277" s="185"/>
      <c r="Y277" s="186"/>
      <c r="Z277" s="187"/>
    </row>
    <row r="278" spans="1:26" s="146" customFormat="1" ht="24" customHeight="1" x14ac:dyDescent="0.15">
      <c r="A278" s="200"/>
      <c r="B278" s="201"/>
      <c r="C278" s="202"/>
      <c r="D278" s="189"/>
      <c r="E278" s="203"/>
      <c r="F278" s="204"/>
      <c r="G278" s="192"/>
      <c r="H278" s="195"/>
      <c r="I278" s="205"/>
      <c r="J278" s="195"/>
      <c r="K278" s="205"/>
      <c r="L278" s="198"/>
      <c r="M278" s="142" t="s">
        <v>329</v>
      </c>
      <c r="N278" s="139" t="s">
        <v>324</v>
      </c>
      <c r="O278" s="142" t="s">
        <v>329</v>
      </c>
      <c r="P278" s="140" t="s">
        <v>327</v>
      </c>
      <c r="Q278" s="151"/>
      <c r="R278" s="141"/>
      <c r="S278" s="142" t="s">
        <v>329</v>
      </c>
      <c r="T278" s="141" t="s">
        <v>332</v>
      </c>
      <c r="U278" s="142" t="s">
        <v>329</v>
      </c>
      <c r="V278" s="141" t="s">
        <v>333</v>
      </c>
      <c r="W278" s="185"/>
      <c r="X278" s="185"/>
      <c r="Y278" s="186"/>
      <c r="Z278" s="187"/>
    </row>
    <row r="279" spans="1:26" s="146" customFormat="1" ht="3.75" customHeight="1" thickBot="1" x14ac:dyDescent="0.2">
      <c r="A279" s="180"/>
      <c r="B279" s="181"/>
      <c r="C279" s="182"/>
      <c r="D279" s="190"/>
      <c r="E279" s="181"/>
      <c r="F279" s="184"/>
      <c r="G279" s="193"/>
      <c r="H279" s="196"/>
      <c r="I279" s="182"/>
      <c r="J279" s="196"/>
      <c r="K279" s="182"/>
      <c r="L279" s="199"/>
      <c r="M279" s="143"/>
      <c r="N279" s="147"/>
      <c r="O279" s="143"/>
      <c r="P279" s="148"/>
      <c r="Q279" s="149"/>
      <c r="R279" s="150"/>
      <c r="S279" s="143"/>
      <c r="T279" s="150"/>
      <c r="U279" s="143"/>
      <c r="V279" s="150"/>
      <c r="W279" s="156"/>
      <c r="X279" s="156"/>
      <c r="Y279" s="157"/>
      <c r="Z279" s="179"/>
    </row>
    <row r="280" spans="1:26" s="146" customFormat="1" ht="3" customHeight="1" x14ac:dyDescent="0.15">
      <c r="A280" s="171"/>
      <c r="B280" s="172"/>
      <c r="C280" s="166"/>
      <c r="D280" s="188" t="s">
        <v>36</v>
      </c>
      <c r="E280" s="167"/>
      <c r="F280" s="183"/>
      <c r="G280" s="191">
        <f>I281+K281</f>
        <v>0</v>
      </c>
      <c r="H280" s="194" t="s">
        <v>12</v>
      </c>
      <c r="I280" s="163"/>
      <c r="J280" s="194" t="s">
        <v>12</v>
      </c>
      <c r="K280" s="163"/>
      <c r="L280" s="197" t="s">
        <v>12</v>
      </c>
      <c r="M280" s="145"/>
      <c r="N280" s="145"/>
      <c r="O280" s="145"/>
      <c r="P280" s="153"/>
      <c r="Q280" s="145"/>
      <c r="R280" s="145"/>
      <c r="S280" s="145"/>
      <c r="T280" s="145"/>
      <c r="U280" s="145"/>
      <c r="V280" s="145"/>
      <c r="W280" s="154"/>
      <c r="X280" s="154"/>
      <c r="Y280" s="155"/>
      <c r="Z280" s="178"/>
    </row>
    <row r="281" spans="1:26" s="146" customFormat="1" ht="24" customHeight="1" x14ac:dyDescent="0.15">
      <c r="A281" s="200"/>
      <c r="B281" s="201"/>
      <c r="C281" s="202"/>
      <c r="D281" s="189"/>
      <c r="E281" s="203"/>
      <c r="F281" s="204">
        <f>E281-C281</f>
        <v>0</v>
      </c>
      <c r="G281" s="192"/>
      <c r="H281" s="195"/>
      <c r="I281" s="205"/>
      <c r="J281" s="195"/>
      <c r="K281" s="205"/>
      <c r="L281" s="198"/>
      <c r="M281" s="142" t="s">
        <v>329</v>
      </c>
      <c r="N281" s="139" t="s">
        <v>325</v>
      </c>
      <c r="O281" s="142" t="s">
        <v>329</v>
      </c>
      <c r="P281" s="140" t="s">
        <v>328</v>
      </c>
      <c r="Q281" s="142" t="s">
        <v>329</v>
      </c>
      <c r="R281" s="141" t="s">
        <v>337</v>
      </c>
      <c r="S281" s="142" t="s">
        <v>329</v>
      </c>
      <c r="T281" s="141" t="s">
        <v>269</v>
      </c>
      <c r="U281" s="142" t="s">
        <v>329</v>
      </c>
      <c r="V281" s="141" t="s">
        <v>336</v>
      </c>
      <c r="W281" s="185"/>
      <c r="X281" s="185"/>
      <c r="Y281" s="186"/>
      <c r="Z281" s="187"/>
    </row>
    <row r="282" spans="1:26" s="158" customFormat="1" ht="24" customHeight="1" x14ac:dyDescent="0.15">
      <c r="A282" s="200"/>
      <c r="B282" s="201"/>
      <c r="C282" s="202"/>
      <c r="D282" s="189"/>
      <c r="E282" s="203"/>
      <c r="F282" s="204"/>
      <c r="G282" s="192"/>
      <c r="H282" s="195"/>
      <c r="I282" s="205"/>
      <c r="J282" s="195"/>
      <c r="K282" s="205"/>
      <c r="L282" s="198"/>
      <c r="M282" s="142" t="s">
        <v>329</v>
      </c>
      <c r="N282" s="139" t="s">
        <v>323</v>
      </c>
      <c r="O282" s="142" t="s">
        <v>329</v>
      </c>
      <c r="P282" s="140" t="s">
        <v>326</v>
      </c>
      <c r="Q282" s="151"/>
      <c r="R282" s="141"/>
      <c r="S282" s="142" t="s">
        <v>329</v>
      </c>
      <c r="T282" s="141" t="s">
        <v>334</v>
      </c>
      <c r="U282" s="142" t="s">
        <v>329</v>
      </c>
      <c r="V282" s="141" t="s">
        <v>335</v>
      </c>
      <c r="W282" s="185"/>
      <c r="X282" s="185"/>
      <c r="Y282" s="186"/>
      <c r="Z282" s="187"/>
    </row>
    <row r="283" spans="1:26" s="146" customFormat="1" ht="24" customHeight="1" x14ac:dyDescent="0.15">
      <c r="A283" s="200"/>
      <c r="B283" s="201"/>
      <c r="C283" s="202"/>
      <c r="D283" s="189"/>
      <c r="E283" s="203"/>
      <c r="F283" s="204"/>
      <c r="G283" s="192"/>
      <c r="H283" s="195"/>
      <c r="I283" s="205"/>
      <c r="J283" s="195"/>
      <c r="K283" s="205"/>
      <c r="L283" s="198"/>
      <c r="M283" s="142" t="s">
        <v>329</v>
      </c>
      <c r="N283" s="139" t="s">
        <v>324</v>
      </c>
      <c r="O283" s="142" t="s">
        <v>329</v>
      </c>
      <c r="P283" s="140" t="s">
        <v>327</v>
      </c>
      <c r="Q283" s="151"/>
      <c r="R283" s="141"/>
      <c r="S283" s="142" t="s">
        <v>329</v>
      </c>
      <c r="T283" s="141" t="s">
        <v>332</v>
      </c>
      <c r="U283" s="142" t="s">
        <v>329</v>
      </c>
      <c r="V283" s="141" t="s">
        <v>333</v>
      </c>
      <c r="W283" s="185"/>
      <c r="X283" s="185"/>
      <c r="Y283" s="186"/>
      <c r="Z283" s="187"/>
    </row>
    <row r="284" spans="1:26" s="146" customFormat="1" ht="3.75" customHeight="1" thickBot="1" x14ac:dyDescent="0.2">
      <c r="A284" s="180"/>
      <c r="B284" s="181"/>
      <c r="C284" s="182"/>
      <c r="D284" s="190"/>
      <c r="E284" s="181"/>
      <c r="F284" s="184"/>
      <c r="G284" s="193"/>
      <c r="H284" s="196"/>
      <c r="I284" s="182"/>
      <c r="J284" s="196"/>
      <c r="K284" s="182"/>
      <c r="L284" s="199"/>
      <c r="M284" s="143"/>
      <c r="N284" s="147"/>
      <c r="O284" s="143"/>
      <c r="P284" s="148"/>
      <c r="Q284" s="149"/>
      <c r="R284" s="150"/>
      <c r="S284" s="143"/>
      <c r="T284" s="150"/>
      <c r="U284" s="143"/>
      <c r="V284" s="150"/>
      <c r="W284" s="156"/>
      <c r="X284" s="156"/>
      <c r="Y284" s="157"/>
      <c r="Z284" s="179"/>
    </row>
    <row r="285" spans="1:26" s="146" customFormat="1" ht="3" customHeight="1" x14ac:dyDescent="0.15">
      <c r="A285" s="171"/>
      <c r="B285" s="172"/>
      <c r="C285" s="166"/>
      <c r="D285" s="188" t="s">
        <v>36</v>
      </c>
      <c r="E285" s="167"/>
      <c r="F285" s="183"/>
      <c r="G285" s="191">
        <f>I286+K286</f>
        <v>0</v>
      </c>
      <c r="H285" s="194" t="s">
        <v>12</v>
      </c>
      <c r="I285" s="163"/>
      <c r="J285" s="194" t="s">
        <v>12</v>
      </c>
      <c r="K285" s="163"/>
      <c r="L285" s="197" t="s">
        <v>12</v>
      </c>
      <c r="M285" s="145"/>
      <c r="N285" s="145"/>
      <c r="O285" s="145"/>
      <c r="P285" s="153"/>
      <c r="Q285" s="145"/>
      <c r="R285" s="145"/>
      <c r="S285" s="145"/>
      <c r="T285" s="145"/>
      <c r="U285" s="145"/>
      <c r="V285" s="145"/>
      <c r="W285" s="154"/>
      <c r="X285" s="154"/>
      <c r="Y285" s="155"/>
      <c r="Z285" s="178"/>
    </row>
    <row r="286" spans="1:26" s="146" customFormat="1" ht="24" customHeight="1" x14ac:dyDescent="0.15">
      <c r="A286" s="200"/>
      <c r="B286" s="201"/>
      <c r="C286" s="202"/>
      <c r="D286" s="189"/>
      <c r="E286" s="203"/>
      <c r="F286" s="204">
        <f>E286-C286</f>
        <v>0</v>
      </c>
      <c r="G286" s="192"/>
      <c r="H286" s="195"/>
      <c r="I286" s="205"/>
      <c r="J286" s="195"/>
      <c r="K286" s="205"/>
      <c r="L286" s="198"/>
      <c r="M286" s="142" t="s">
        <v>329</v>
      </c>
      <c r="N286" s="139" t="s">
        <v>325</v>
      </c>
      <c r="O286" s="142" t="s">
        <v>329</v>
      </c>
      <c r="P286" s="140" t="s">
        <v>328</v>
      </c>
      <c r="Q286" s="142" t="s">
        <v>329</v>
      </c>
      <c r="R286" s="141" t="s">
        <v>337</v>
      </c>
      <c r="S286" s="142" t="s">
        <v>329</v>
      </c>
      <c r="T286" s="141" t="s">
        <v>269</v>
      </c>
      <c r="U286" s="142" t="s">
        <v>329</v>
      </c>
      <c r="V286" s="141" t="s">
        <v>336</v>
      </c>
      <c r="W286" s="185"/>
      <c r="X286" s="185"/>
      <c r="Y286" s="186"/>
      <c r="Z286" s="187"/>
    </row>
    <row r="287" spans="1:26" s="158" customFormat="1" ht="24" customHeight="1" x14ac:dyDescent="0.15">
      <c r="A287" s="200"/>
      <c r="B287" s="201"/>
      <c r="C287" s="202"/>
      <c r="D287" s="189"/>
      <c r="E287" s="203"/>
      <c r="F287" s="204"/>
      <c r="G287" s="192"/>
      <c r="H287" s="195"/>
      <c r="I287" s="205"/>
      <c r="J287" s="195"/>
      <c r="K287" s="205"/>
      <c r="L287" s="198"/>
      <c r="M287" s="142" t="s">
        <v>329</v>
      </c>
      <c r="N287" s="139" t="s">
        <v>323</v>
      </c>
      <c r="O287" s="142" t="s">
        <v>329</v>
      </c>
      <c r="P287" s="140" t="s">
        <v>326</v>
      </c>
      <c r="Q287" s="151"/>
      <c r="R287" s="141"/>
      <c r="S287" s="142" t="s">
        <v>329</v>
      </c>
      <c r="T287" s="141" t="s">
        <v>334</v>
      </c>
      <c r="U287" s="142" t="s">
        <v>329</v>
      </c>
      <c r="V287" s="141" t="s">
        <v>335</v>
      </c>
      <c r="W287" s="185"/>
      <c r="X287" s="185"/>
      <c r="Y287" s="186"/>
      <c r="Z287" s="187"/>
    </row>
    <row r="288" spans="1:26" s="146" customFormat="1" ht="24" customHeight="1" x14ac:dyDescent="0.15">
      <c r="A288" s="200"/>
      <c r="B288" s="201"/>
      <c r="C288" s="202"/>
      <c r="D288" s="189"/>
      <c r="E288" s="203"/>
      <c r="F288" s="204"/>
      <c r="G288" s="192"/>
      <c r="H288" s="195"/>
      <c r="I288" s="205"/>
      <c r="J288" s="195"/>
      <c r="K288" s="205"/>
      <c r="L288" s="198"/>
      <c r="M288" s="142" t="s">
        <v>329</v>
      </c>
      <c r="N288" s="139" t="s">
        <v>324</v>
      </c>
      <c r="O288" s="142" t="s">
        <v>329</v>
      </c>
      <c r="P288" s="140" t="s">
        <v>327</v>
      </c>
      <c r="Q288" s="151"/>
      <c r="R288" s="141"/>
      <c r="S288" s="142" t="s">
        <v>329</v>
      </c>
      <c r="T288" s="141" t="s">
        <v>332</v>
      </c>
      <c r="U288" s="142" t="s">
        <v>329</v>
      </c>
      <c r="V288" s="141" t="s">
        <v>333</v>
      </c>
      <c r="W288" s="185"/>
      <c r="X288" s="185"/>
      <c r="Y288" s="186"/>
      <c r="Z288" s="187"/>
    </row>
    <row r="289" spans="1:26" s="146" customFormat="1" ht="3.75" customHeight="1" thickBot="1" x14ac:dyDescent="0.2">
      <c r="A289" s="180"/>
      <c r="B289" s="181"/>
      <c r="C289" s="182"/>
      <c r="D289" s="190"/>
      <c r="E289" s="181"/>
      <c r="F289" s="184"/>
      <c r="G289" s="193"/>
      <c r="H289" s="196"/>
      <c r="I289" s="182"/>
      <c r="J289" s="196"/>
      <c r="K289" s="182"/>
      <c r="L289" s="199"/>
      <c r="M289" s="143"/>
      <c r="N289" s="147"/>
      <c r="O289" s="143"/>
      <c r="P289" s="148"/>
      <c r="Q289" s="149"/>
      <c r="R289" s="150"/>
      <c r="S289" s="143"/>
      <c r="T289" s="150"/>
      <c r="U289" s="143"/>
      <c r="V289" s="150"/>
      <c r="W289" s="156"/>
      <c r="X289" s="156"/>
      <c r="Y289" s="157"/>
      <c r="Z289" s="179"/>
    </row>
    <row r="290" spans="1:26" s="146" customFormat="1" ht="3" customHeight="1" x14ac:dyDescent="0.15">
      <c r="A290" s="171"/>
      <c r="B290" s="172"/>
      <c r="C290" s="166"/>
      <c r="D290" s="188" t="s">
        <v>36</v>
      </c>
      <c r="E290" s="167"/>
      <c r="F290" s="183"/>
      <c r="G290" s="191">
        <f>I291+K291</f>
        <v>0</v>
      </c>
      <c r="H290" s="194" t="s">
        <v>12</v>
      </c>
      <c r="I290" s="163"/>
      <c r="J290" s="194" t="s">
        <v>12</v>
      </c>
      <c r="K290" s="163"/>
      <c r="L290" s="197" t="s">
        <v>12</v>
      </c>
      <c r="M290" s="145"/>
      <c r="N290" s="145"/>
      <c r="O290" s="145"/>
      <c r="P290" s="153"/>
      <c r="Q290" s="145"/>
      <c r="R290" s="145"/>
      <c r="S290" s="145"/>
      <c r="T290" s="145"/>
      <c r="U290" s="145"/>
      <c r="V290" s="145"/>
      <c r="W290" s="154"/>
      <c r="X290" s="154"/>
      <c r="Y290" s="155"/>
      <c r="Z290" s="178"/>
    </row>
    <row r="291" spans="1:26" s="146" customFormat="1" ht="24" customHeight="1" x14ac:dyDescent="0.15">
      <c r="A291" s="200"/>
      <c r="B291" s="201"/>
      <c r="C291" s="202"/>
      <c r="D291" s="189"/>
      <c r="E291" s="203"/>
      <c r="F291" s="204">
        <f>E291-C291</f>
        <v>0</v>
      </c>
      <c r="G291" s="192"/>
      <c r="H291" s="195"/>
      <c r="I291" s="205"/>
      <c r="J291" s="195"/>
      <c r="K291" s="205"/>
      <c r="L291" s="198"/>
      <c r="M291" s="142" t="s">
        <v>329</v>
      </c>
      <c r="N291" s="139" t="s">
        <v>325</v>
      </c>
      <c r="O291" s="142" t="s">
        <v>329</v>
      </c>
      <c r="P291" s="140" t="s">
        <v>328</v>
      </c>
      <c r="Q291" s="142" t="s">
        <v>329</v>
      </c>
      <c r="R291" s="141" t="s">
        <v>337</v>
      </c>
      <c r="S291" s="142" t="s">
        <v>329</v>
      </c>
      <c r="T291" s="141" t="s">
        <v>269</v>
      </c>
      <c r="U291" s="142" t="s">
        <v>329</v>
      </c>
      <c r="V291" s="141" t="s">
        <v>336</v>
      </c>
      <c r="W291" s="185"/>
      <c r="X291" s="185"/>
      <c r="Y291" s="186"/>
      <c r="Z291" s="187"/>
    </row>
    <row r="292" spans="1:26" s="158" customFormat="1" ht="24" customHeight="1" x14ac:dyDescent="0.15">
      <c r="A292" s="200"/>
      <c r="B292" s="201"/>
      <c r="C292" s="202"/>
      <c r="D292" s="189"/>
      <c r="E292" s="203"/>
      <c r="F292" s="204"/>
      <c r="G292" s="192"/>
      <c r="H292" s="195"/>
      <c r="I292" s="205"/>
      <c r="J292" s="195"/>
      <c r="K292" s="205"/>
      <c r="L292" s="198"/>
      <c r="M292" s="142" t="s">
        <v>329</v>
      </c>
      <c r="N292" s="139" t="s">
        <v>323</v>
      </c>
      <c r="O292" s="142" t="s">
        <v>329</v>
      </c>
      <c r="P292" s="140" t="s">
        <v>326</v>
      </c>
      <c r="Q292" s="151"/>
      <c r="R292" s="141"/>
      <c r="S292" s="142" t="s">
        <v>329</v>
      </c>
      <c r="T292" s="141" t="s">
        <v>334</v>
      </c>
      <c r="U292" s="142" t="s">
        <v>329</v>
      </c>
      <c r="V292" s="141" t="s">
        <v>335</v>
      </c>
      <c r="W292" s="185"/>
      <c r="X292" s="185"/>
      <c r="Y292" s="186"/>
      <c r="Z292" s="187"/>
    </row>
    <row r="293" spans="1:26" s="146" customFormat="1" ht="24" customHeight="1" x14ac:dyDescent="0.15">
      <c r="A293" s="200"/>
      <c r="B293" s="201"/>
      <c r="C293" s="202"/>
      <c r="D293" s="189"/>
      <c r="E293" s="203"/>
      <c r="F293" s="204"/>
      <c r="G293" s="192"/>
      <c r="H293" s="195"/>
      <c r="I293" s="205"/>
      <c r="J293" s="195"/>
      <c r="K293" s="205"/>
      <c r="L293" s="198"/>
      <c r="M293" s="142" t="s">
        <v>329</v>
      </c>
      <c r="N293" s="139" t="s">
        <v>324</v>
      </c>
      <c r="O293" s="142" t="s">
        <v>329</v>
      </c>
      <c r="P293" s="140" t="s">
        <v>327</v>
      </c>
      <c r="Q293" s="151"/>
      <c r="R293" s="141"/>
      <c r="S293" s="142" t="s">
        <v>329</v>
      </c>
      <c r="T293" s="141" t="s">
        <v>332</v>
      </c>
      <c r="U293" s="142" t="s">
        <v>329</v>
      </c>
      <c r="V293" s="141" t="s">
        <v>333</v>
      </c>
      <c r="W293" s="185"/>
      <c r="X293" s="185"/>
      <c r="Y293" s="186"/>
      <c r="Z293" s="187"/>
    </row>
    <row r="294" spans="1:26" s="146" customFormat="1" ht="3.75" customHeight="1" thickBot="1" x14ac:dyDescent="0.2">
      <c r="A294" s="180"/>
      <c r="B294" s="181"/>
      <c r="C294" s="182"/>
      <c r="D294" s="190"/>
      <c r="E294" s="181"/>
      <c r="F294" s="184"/>
      <c r="G294" s="193"/>
      <c r="H294" s="196"/>
      <c r="I294" s="182"/>
      <c r="J294" s="196"/>
      <c r="K294" s="182"/>
      <c r="L294" s="199"/>
      <c r="M294" s="143"/>
      <c r="N294" s="147"/>
      <c r="O294" s="143"/>
      <c r="P294" s="148"/>
      <c r="Q294" s="149"/>
      <c r="R294" s="150"/>
      <c r="S294" s="143"/>
      <c r="T294" s="150"/>
      <c r="U294" s="143"/>
      <c r="V294" s="150"/>
      <c r="W294" s="156"/>
      <c r="X294" s="156"/>
      <c r="Y294" s="157"/>
      <c r="Z294" s="179"/>
    </row>
    <row r="295" spans="1:26" s="146" customFormat="1" ht="3" customHeight="1" x14ac:dyDescent="0.15">
      <c r="A295" s="171"/>
      <c r="B295" s="172"/>
      <c r="C295" s="166"/>
      <c r="D295" s="188" t="s">
        <v>36</v>
      </c>
      <c r="E295" s="167"/>
      <c r="F295" s="183"/>
      <c r="G295" s="191">
        <f>I296+K296</f>
        <v>0</v>
      </c>
      <c r="H295" s="194" t="s">
        <v>12</v>
      </c>
      <c r="I295" s="163"/>
      <c r="J295" s="194" t="s">
        <v>12</v>
      </c>
      <c r="K295" s="163"/>
      <c r="L295" s="197" t="s">
        <v>12</v>
      </c>
      <c r="M295" s="145"/>
      <c r="N295" s="145"/>
      <c r="O295" s="145"/>
      <c r="P295" s="153"/>
      <c r="Q295" s="145"/>
      <c r="R295" s="145"/>
      <c r="S295" s="145"/>
      <c r="T295" s="145"/>
      <c r="U295" s="145"/>
      <c r="V295" s="145"/>
      <c r="W295" s="154"/>
      <c r="X295" s="154"/>
      <c r="Y295" s="155"/>
      <c r="Z295" s="178"/>
    </row>
    <row r="296" spans="1:26" s="146" customFormat="1" ht="24" customHeight="1" x14ac:dyDescent="0.15">
      <c r="A296" s="200"/>
      <c r="B296" s="201"/>
      <c r="C296" s="202"/>
      <c r="D296" s="189"/>
      <c r="E296" s="203"/>
      <c r="F296" s="204">
        <f>E296-C296</f>
        <v>0</v>
      </c>
      <c r="G296" s="192"/>
      <c r="H296" s="195"/>
      <c r="I296" s="205"/>
      <c r="J296" s="195"/>
      <c r="K296" s="205"/>
      <c r="L296" s="198"/>
      <c r="M296" s="142" t="s">
        <v>329</v>
      </c>
      <c r="N296" s="139" t="s">
        <v>325</v>
      </c>
      <c r="O296" s="142" t="s">
        <v>329</v>
      </c>
      <c r="P296" s="140" t="s">
        <v>328</v>
      </c>
      <c r="Q296" s="142" t="s">
        <v>329</v>
      </c>
      <c r="R296" s="141" t="s">
        <v>337</v>
      </c>
      <c r="S296" s="142" t="s">
        <v>329</v>
      </c>
      <c r="T296" s="141" t="s">
        <v>269</v>
      </c>
      <c r="U296" s="142" t="s">
        <v>329</v>
      </c>
      <c r="V296" s="141" t="s">
        <v>336</v>
      </c>
      <c r="W296" s="185"/>
      <c r="X296" s="185"/>
      <c r="Y296" s="186"/>
      <c r="Z296" s="187"/>
    </row>
    <row r="297" spans="1:26" s="158" customFormat="1" ht="24" customHeight="1" x14ac:dyDescent="0.15">
      <c r="A297" s="200"/>
      <c r="B297" s="201"/>
      <c r="C297" s="202"/>
      <c r="D297" s="189"/>
      <c r="E297" s="203"/>
      <c r="F297" s="204"/>
      <c r="G297" s="192"/>
      <c r="H297" s="195"/>
      <c r="I297" s="205"/>
      <c r="J297" s="195"/>
      <c r="K297" s="205"/>
      <c r="L297" s="198"/>
      <c r="M297" s="142" t="s">
        <v>329</v>
      </c>
      <c r="N297" s="139" t="s">
        <v>323</v>
      </c>
      <c r="O297" s="142" t="s">
        <v>329</v>
      </c>
      <c r="P297" s="140" t="s">
        <v>326</v>
      </c>
      <c r="Q297" s="151"/>
      <c r="R297" s="141"/>
      <c r="S297" s="142" t="s">
        <v>329</v>
      </c>
      <c r="T297" s="141" t="s">
        <v>334</v>
      </c>
      <c r="U297" s="142" t="s">
        <v>329</v>
      </c>
      <c r="V297" s="141" t="s">
        <v>335</v>
      </c>
      <c r="W297" s="185"/>
      <c r="X297" s="185"/>
      <c r="Y297" s="186"/>
      <c r="Z297" s="187"/>
    </row>
    <row r="298" spans="1:26" s="146" customFormat="1" ht="24" customHeight="1" x14ac:dyDescent="0.15">
      <c r="A298" s="200"/>
      <c r="B298" s="201"/>
      <c r="C298" s="202"/>
      <c r="D298" s="189"/>
      <c r="E298" s="203"/>
      <c r="F298" s="204"/>
      <c r="G298" s="192"/>
      <c r="H298" s="195"/>
      <c r="I298" s="205"/>
      <c r="J298" s="195"/>
      <c r="K298" s="205"/>
      <c r="L298" s="198"/>
      <c r="M298" s="142" t="s">
        <v>329</v>
      </c>
      <c r="N298" s="139" t="s">
        <v>324</v>
      </c>
      <c r="O298" s="142" t="s">
        <v>329</v>
      </c>
      <c r="P298" s="140" t="s">
        <v>327</v>
      </c>
      <c r="Q298" s="151"/>
      <c r="R298" s="141"/>
      <c r="S298" s="142" t="s">
        <v>329</v>
      </c>
      <c r="T298" s="141" t="s">
        <v>332</v>
      </c>
      <c r="U298" s="142" t="s">
        <v>329</v>
      </c>
      <c r="V298" s="141" t="s">
        <v>333</v>
      </c>
      <c r="W298" s="185"/>
      <c r="X298" s="185"/>
      <c r="Y298" s="186"/>
      <c r="Z298" s="187"/>
    </row>
    <row r="299" spans="1:26" s="146" customFormat="1" ht="3.75" customHeight="1" thickBot="1" x14ac:dyDescent="0.2">
      <c r="A299" s="180"/>
      <c r="B299" s="181"/>
      <c r="C299" s="182"/>
      <c r="D299" s="190"/>
      <c r="E299" s="181"/>
      <c r="F299" s="184"/>
      <c r="G299" s="193"/>
      <c r="H299" s="196"/>
      <c r="I299" s="182"/>
      <c r="J299" s="196"/>
      <c r="K299" s="182"/>
      <c r="L299" s="199"/>
      <c r="M299" s="143"/>
      <c r="N299" s="147"/>
      <c r="O299" s="143"/>
      <c r="P299" s="148"/>
      <c r="Q299" s="149"/>
      <c r="R299" s="150"/>
      <c r="S299" s="143"/>
      <c r="T299" s="150"/>
      <c r="U299" s="143"/>
      <c r="V299" s="150"/>
      <c r="W299" s="156"/>
      <c r="X299" s="156"/>
      <c r="Y299" s="157"/>
      <c r="Z299" s="179"/>
    </row>
    <row r="300" spans="1:26" s="146" customFormat="1" ht="3" customHeight="1" x14ac:dyDescent="0.15">
      <c r="A300" s="171"/>
      <c r="B300" s="172"/>
      <c r="C300" s="166"/>
      <c r="D300" s="188" t="s">
        <v>36</v>
      </c>
      <c r="E300" s="167"/>
      <c r="F300" s="183"/>
      <c r="G300" s="191">
        <f>I301+K301</f>
        <v>0</v>
      </c>
      <c r="H300" s="194" t="s">
        <v>12</v>
      </c>
      <c r="I300" s="163"/>
      <c r="J300" s="194" t="s">
        <v>12</v>
      </c>
      <c r="K300" s="163"/>
      <c r="L300" s="197" t="s">
        <v>12</v>
      </c>
      <c r="M300" s="145"/>
      <c r="N300" s="145"/>
      <c r="O300" s="145"/>
      <c r="P300" s="153"/>
      <c r="Q300" s="145"/>
      <c r="R300" s="145"/>
      <c r="S300" s="145"/>
      <c r="T300" s="145"/>
      <c r="U300" s="145"/>
      <c r="V300" s="145"/>
      <c r="W300" s="154"/>
      <c r="X300" s="154"/>
      <c r="Y300" s="155"/>
      <c r="Z300" s="178"/>
    </row>
    <row r="301" spans="1:26" s="146" customFormat="1" ht="24" customHeight="1" x14ac:dyDescent="0.15">
      <c r="A301" s="200"/>
      <c r="B301" s="201"/>
      <c r="C301" s="202"/>
      <c r="D301" s="189"/>
      <c r="E301" s="203"/>
      <c r="F301" s="204">
        <f>E301-C301</f>
        <v>0</v>
      </c>
      <c r="G301" s="192"/>
      <c r="H301" s="195"/>
      <c r="I301" s="205"/>
      <c r="J301" s="195"/>
      <c r="K301" s="205"/>
      <c r="L301" s="198"/>
      <c r="M301" s="142" t="s">
        <v>329</v>
      </c>
      <c r="N301" s="139" t="s">
        <v>325</v>
      </c>
      <c r="O301" s="142" t="s">
        <v>329</v>
      </c>
      <c r="P301" s="140" t="s">
        <v>328</v>
      </c>
      <c r="Q301" s="142" t="s">
        <v>329</v>
      </c>
      <c r="R301" s="141" t="s">
        <v>337</v>
      </c>
      <c r="S301" s="142" t="s">
        <v>329</v>
      </c>
      <c r="T301" s="141" t="s">
        <v>269</v>
      </c>
      <c r="U301" s="142" t="s">
        <v>329</v>
      </c>
      <c r="V301" s="141" t="s">
        <v>336</v>
      </c>
      <c r="W301" s="185"/>
      <c r="X301" s="185"/>
      <c r="Y301" s="186"/>
      <c r="Z301" s="187"/>
    </row>
    <row r="302" spans="1:26" s="158" customFormat="1" ht="24" customHeight="1" x14ac:dyDescent="0.15">
      <c r="A302" s="200"/>
      <c r="B302" s="201"/>
      <c r="C302" s="202"/>
      <c r="D302" s="189"/>
      <c r="E302" s="203"/>
      <c r="F302" s="204"/>
      <c r="G302" s="192"/>
      <c r="H302" s="195"/>
      <c r="I302" s="205"/>
      <c r="J302" s="195"/>
      <c r="K302" s="205"/>
      <c r="L302" s="198"/>
      <c r="M302" s="142" t="s">
        <v>329</v>
      </c>
      <c r="N302" s="139" t="s">
        <v>323</v>
      </c>
      <c r="O302" s="142" t="s">
        <v>329</v>
      </c>
      <c r="P302" s="140" t="s">
        <v>326</v>
      </c>
      <c r="Q302" s="151"/>
      <c r="R302" s="141"/>
      <c r="S302" s="142" t="s">
        <v>329</v>
      </c>
      <c r="T302" s="141" t="s">
        <v>334</v>
      </c>
      <c r="U302" s="142" t="s">
        <v>329</v>
      </c>
      <c r="V302" s="141" t="s">
        <v>335</v>
      </c>
      <c r="W302" s="185"/>
      <c r="X302" s="185"/>
      <c r="Y302" s="186"/>
      <c r="Z302" s="187"/>
    </row>
    <row r="303" spans="1:26" s="146" customFormat="1" ht="24" customHeight="1" x14ac:dyDescent="0.15">
      <c r="A303" s="200"/>
      <c r="B303" s="201"/>
      <c r="C303" s="202"/>
      <c r="D303" s="189"/>
      <c r="E303" s="203"/>
      <c r="F303" s="204"/>
      <c r="G303" s="192"/>
      <c r="H303" s="195"/>
      <c r="I303" s="205"/>
      <c r="J303" s="195"/>
      <c r="K303" s="205"/>
      <c r="L303" s="198"/>
      <c r="M303" s="142" t="s">
        <v>329</v>
      </c>
      <c r="N303" s="139" t="s">
        <v>324</v>
      </c>
      <c r="O303" s="142" t="s">
        <v>329</v>
      </c>
      <c r="P303" s="140" t="s">
        <v>327</v>
      </c>
      <c r="Q303" s="151"/>
      <c r="R303" s="141"/>
      <c r="S303" s="142" t="s">
        <v>329</v>
      </c>
      <c r="T303" s="141" t="s">
        <v>332</v>
      </c>
      <c r="U303" s="142" t="s">
        <v>329</v>
      </c>
      <c r="V303" s="141" t="s">
        <v>333</v>
      </c>
      <c r="W303" s="185"/>
      <c r="X303" s="185"/>
      <c r="Y303" s="186"/>
      <c r="Z303" s="187"/>
    </row>
    <row r="304" spans="1:26" s="146" customFormat="1" ht="3.75" customHeight="1" thickBot="1" x14ac:dyDescent="0.2">
      <c r="A304" s="180"/>
      <c r="B304" s="181"/>
      <c r="C304" s="182"/>
      <c r="D304" s="190"/>
      <c r="E304" s="181"/>
      <c r="F304" s="184"/>
      <c r="G304" s="193"/>
      <c r="H304" s="196"/>
      <c r="I304" s="182"/>
      <c r="J304" s="196"/>
      <c r="K304" s="182"/>
      <c r="L304" s="199"/>
      <c r="M304" s="143"/>
      <c r="N304" s="147"/>
      <c r="O304" s="143"/>
      <c r="P304" s="148"/>
      <c r="Q304" s="149"/>
      <c r="R304" s="150"/>
      <c r="S304" s="143"/>
      <c r="T304" s="150"/>
      <c r="U304" s="143"/>
      <c r="V304" s="150"/>
      <c r="W304" s="156"/>
      <c r="X304" s="156"/>
      <c r="Y304" s="157"/>
      <c r="Z304" s="179"/>
    </row>
    <row r="305" spans="1:26" s="146" customFormat="1" ht="3" customHeight="1" x14ac:dyDescent="0.15">
      <c r="A305" s="171"/>
      <c r="B305" s="172"/>
      <c r="C305" s="166"/>
      <c r="D305" s="188" t="s">
        <v>36</v>
      </c>
      <c r="E305" s="167"/>
      <c r="F305" s="183"/>
      <c r="G305" s="191">
        <f>I306+K306</f>
        <v>0</v>
      </c>
      <c r="H305" s="194" t="s">
        <v>12</v>
      </c>
      <c r="I305" s="163"/>
      <c r="J305" s="194" t="s">
        <v>12</v>
      </c>
      <c r="K305" s="163"/>
      <c r="L305" s="197" t="s">
        <v>12</v>
      </c>
      <c r="M305" s="145"/>
      <c r="N305" s="145"/>
      <c r="O305" s="145"/>
      <c r="P305" s="153"/>
      <c r="Q305" s="145"/>
      <c r="R305" s="145"/>
      <c r="S305" s="145"/>
      <c r="T305" s="145"/>
      <c r="U305" s="145"/>
      <c r="V305" s="145"/>
      <c r="W305" s="154"/>
      <c r="X305" s="154"/>
      <c r="Y305" s="155"/>
      <c r="Z305" s="178"/>
    </row>
    <row r="306" spans="1:26" s="146" customFormat="1" ht="24" customHeight="1" x14ac:dyDescent="0.15">
      <c r="A306" s="200"/>
      <c r="B306" s="201"/>
      <c r="C306" s="202"/>
      <c r="D306" s="189"/>
      <c r="E306" s="203"/>
      <c r="F306" s="204">
        <f>E306-C306</f>
        <v>0</v>
      </c>
      <c r="G306" s="192"/>
      <c r="H306" s="195"/>
      <c r="I306" s="205"/>
      <c r="J306" s="195"/>
      <c r="K306" s="205"/>
      <c r="L306" s="198"/>
      <c r="M306" s="142" t="s">
        <v>329</v>
      </c>
      <c r="N306" s="139" t="s">
        <v>325</v>
      </c>
      <c r="O306" s="142" t="s">
        <v>329</v>
      </c>
      <c r="P306" s="140" t="s">
        <v>328</v>
      </c>
      <c r="Q306" s="142" t="s">
        <v>329</v>
      </c>
      <c r="R306" s="141" t="s">
        <v>337</v>
      </c>
      <c r="S306" s="142" t="s">
        <v>329</v>
      </c>
      <c r="T306" s="141" t="s">
        <v>269</v>
      </c>
      <c r="U306" s="142" t="s">
        <v>329</v>
      </c>
      <c r="V306" s="141" t="s">
        <v>336</v>
      </c>
      <c r="W306" s="185"/>
      <c r="X306" s="185"/>
      <c r="Y306" s="186"/>
      <c r="Z306" s="187"/>
    </row>
    <row r="307" spans="1:26" s="158" customFormat="1" ht="24" customHeight="1" x14ac:dyDescent="0.15">
      <c r="A307" s="200"/>
      <c r="B307" s="201"/>
      <c r="C307" s="202"/>
      <c r="D307" s="189"/>
      <c r="E307" s="203"/>
      <c r="F307" s="204"/>
      <c r="G307" s="192"/>
      <c r="H307" s="195"/>
      <c r="I307" s="205"/>
      <c r="J307" s="195"/>
      <c r="K307" s="205"/>
      <c r="L307" s="198"/>
      <c r="M307" s="142" t="s">
        <v>329</v>
      </c>
      <c r="N307" s="139" t="s">
        <v>323</v>
      </c>
      <c r="O307" s="142" t="s">
        <v>329</v>
      </c>
      <c r="P307" s="140" t="s">
        <v>326</v>
      </c>
      <c r="Q307" s="151"/>
      <c r="R307" s="141"/>
      <c r="S307" s="142" t="s">
        <v>329</v>
      </c>
      <c r="T307" s="141" t="s">
        <v>334</v>
      </c>
      <c r="U307" s="142" t="s">
        <v>329</v>
      </c>
      <c r="V307" s="141" t="s">
        <v>335</v>
      </c>
      <c r="W307" s="185"/>
      <c r="X307" s="185"/>
      <c r="Y307" s="186"/>
      <c r="Z307" s="187"/>
    </row>
    <row r="308" spans="1:26" s="146" customFormat="1" ht="24" customHeight="1" x14ac:dyDescent="0.15">
      <c r="A308" s="200"/>
      <c r="B308" s="201"/>
      <c r="C308" s="202"/>
      <c r="D308" s="189"/>
      <c r="E308" s="203"/>
      <c r="F308" s="204"/>
      <c r="G308" s="192"/>
      <c r="H308" s="195"/>
      <c r="I308" s="205"/>
      <c r="J308" s="195"/>
      <c r="K308" s="205"/>
      <c r="L308" s="198"/>
      <c r="M308" s="142" t="s">
        <v>329</v>
      </c>
      <c r="N308" s="139" t="s">
        <v>324</v>
      </c>
      <c r="O308" s="142" t="s">
        <v>329</v>
      </c>
      <c r="P308" s="140" t="s">
        <v>327</v>
      </c>
      <c r="Q308" s="151"/>
      <c r="R308" s="141"/>
      <c r="S308" s="142" t="s">
        <v>329</v>
      </c>
      <c r="T308" s="141" t="s">
        <v>332</v>
      </c>
      <c r="U308" s="142" t="s">
        <v>329</v>
      </c>
      <c r="V308" s="141" t="s">
        <v>333</v>
      </c>
      <c r="W308" s="185"/>
      <c r="X308" s="185"/>
      <c r="Y308" s="186"/>
      <c r="Z308" s="187"/>
    </row>
    <row r="309" spans="1:26" s="146" customFormat="1" ht="3.75" customHeight="1" thickBot="1" x14ac:dyDescent="0.2">
      <c r="A309" s="180"/>
      <c r="B309" s="181"/>
      <c r="C309" s="182"/>
      <c r="D309" s="190"/>
      <c r="E309" s="181"/>
      <c r="F309" s="184"/>
      <c r="G309" s="193"/>
      <c r="H309" s="196"/>
      <c r="I309" s="182"/>
      <c r="J309" s="196"/>
      <c r="K309" s="182"/>
      <c r="L309" s="199"/>
      <c r="M309" s="143"/>
      <c r="N309" s="147"/>
      <c r="O309" s="143"/>
      <c r="P309" s="148"/>
      <c r="Q309" s="149"/>
      <c r="R309" s="150"/>
      <c r="S309" s="143"/>
      <c r="T309" s="150"/>
      <c r="U309" s="143"/>
      <c r="V309" s="150"/>
      <c r="W309" s="156"/>
      <c r="X309" s="156"/>
      <c r="Y309" s="157"/>
      <c r="Z309" s="179"/>
    </row>
    <row r="310" spans="1:26" s="146" customFormat="1" ht="3" customHeight="1" x14ac:dyDescent="0.15">
      <c r="A310" s="171"/>
      <c r="B310" s="172"/>
      <c r="C310" s="166"/>
      <c r="D310" s="188" t="s">
        <v>36</v>
      </c>
      <c r="E310" s="167"/>
      <c r="F310" s="183"/>
      <c r="G310" s="191">
        <f>I311+K311</f>
        <v>0</v>
      </c>
      <c r="H310" s="194" t="s">
        <v>12</v>
      </c>
      <c r="I310" s="163"/>
      <c r="J310" s="194" t="s">
        <v>12</v>
      </c>
      <c r="K310" s="163"/>
      <c r="L310" s="197" t="s">
        <v>12</v>
      </c>
      <c r="M310" s="145"/>
      <c r="N310" s="145"/>
      <c r="O310" s="145"/>
      <c r="P310" s="153"/>
      <c r="Q310" s="145"/>
      <c r="R310" s="145"/>
      <c r="S310" s="145"/>
      <c r="T310" s="145"/>
      <c r="U310" s="145"/>
      <c r="V310" s="145"/>
      <c r="W310" s="154"/>
      <c r="X310" s="154"/>
      <c r="Y310" s="155"/>
      <c r="Z310" s="178"/>
    </row>
    <row r="311" spans="1:26" s="146" customFormat="1" ht="24" customHeight="1" x14ac:dyDescent="0.15">
      <c r="A311" s="200"/>
      <c r="B311" s="201"/>
      <c r="C311" s="202"/>
      <c r="D311" s="189"/>
      <c r="E311" s="203"/>
      <c r="F311" s="204">
        <f>E311-C311</f>
        <v>0</v>
      </c>
      <c r="G311" s="192"/>
      <c r="H311" s="195"/>
      <c r="I311" s="205"/>
      <c r="J311" s="195"/>
      <c r="K311" s="205"/>
      <c r="L311" s="198"/>
      <c r="M311" s="142" t="s">
        <v>329</v>
      </c>
      <c r="N311" s="139" t="s">
        <v>325</v>
      </c>
      <c r="O311" s="142" t="s">
        <v>329</v>
      </c>
      <c r="P311" s="140" t="s">
        <v>328</v>
      </c>
      <c r="Q311" s="142" t="s">
        <v>329</v>
      </c>
      <c r="R311" s="141" t="s">
        <v>337</v>
      </c>
      <c r="S311" s="142" t="s">
        <v>329</v>
      </c>
      <c r="T311" s="141" t="s">
        <v>269</v>
      </c>
      <c r="U311" s="142" t="s">
        <v>329</v>
      </c>
      <c r="V311" s="141" t="s">
        <v>336</v>
      </c>
      <c r="W311" s="185"/>
      <c r="X311" s="185"/>
      <c r="Y311" s="186"/>
      <c r="Z311" s="187"/>
    </row>
    <row r="312" spans="1:26" s="158" customFormat="1" ht="24" customHeight="1" x14ac:dyDescent="0.15">
      <c r="A312" s="200"/>
      <c r="B312" s="201"/>
      <c r="C312" s="202"/>
      <c r="D312" s="189"/>
      <c r="E312" s="203"/>
      <c r="F312" s="204"/>
      <c r="G312" s="192"/>
      <c r="H312" s="195"/>
      <c r="I312" s="205"/>
      <c r="J312" s="195"/>
      <c r="K312" s="205"/>
      <c r="L312" s="198"/>
      <c r="M312" s="142" t="s">
        <v>329</v>
      </c>
      <c r="N312" s="139" t="s">
        <v>323</v>
      </c>
      <c r="O312" s="142" t="s">
        <v>329</v>
      </c>
      <c r="P312" s="140" t="s">
        <v>326</v>
      </c>
      <c r="Q312" s="151"/>
      <c r="R312" s="141"/>
      <c r="S312" s="142" t="s">
        <v>329</v>
      </c>
      <c r="T312" s="141" t="s">
        <v>334</v>
      </c>
      <c r="U312" s="142" t="s">
        <v>329</v>
      </c>
      <c r="V312" s="141" t="s">
        <v>335</v>
      </c>
      <c r="W312" s="185"/>
      <c r="X312" s="185"/>
      <c r="Y312" s="186"/>
      <c r="Z312" s="187"/>
    </row>
    <row r="313" spans="1:26" s="146" customFormat="1" ht="24" customHeight="1" x14ac:dyDescent="0.15">
      <c r="A313" s="200"/>
      <c r="B313" s="201"/>
      <c r="C313" s="202"/>
      <c r="D313" s="189"/>
      <c r="E313" s="203"/>
      <c r="F313" s="204"/>
      <c r="G313" s="192"/>
      <c r="H313" s="195"/>
      <c r="I313" s="205"/>
      <c r="J313" s="195"/>
      <c r="K313" s="205"/>
      <c r="L313" s="198"/>
      <c r="M313" s="142" t="s">
        <v>329</v>
      </c>
      <c r="N313" s="139" t="s">
        <v>324</v>
      </c>
      <c r="O313" s="142" t="s">
        <v>329</v>
      </c>
      <c r="P313" s="140" t="s">
        <v>327</v>
      </c>
      <c r="Q313" s="151"/>
      <c r="R313" s="141"/>
      <c r="S313" s="142" t="s">
        <v>329</v>
      </c>
      <c r="T313" s="141" t="s">
        <v>332</v>
      </c>
      <c r="U313" s="142" t="s">
        <v>329</v>
      </c>
      <c r="V313" s="141" t="s">
        <v>333</v>
      </c>
      <c r="W313" s="185"/>
      <c r="X313" s="185"/>
      <c r="Y313" s="186"/>
      <c r="Z313" s="187"/>
    </row>
    <row r="314" spans="1:26" s="146" customFormat="1" ht="3.75" customHeight="1" thickBot="1" x14ac:dyDescent="0.2">
      <c r="A314" s="180"/>
      <c r="B314" s="181"/>
      <c r="C314" s="182"/>
      <c r="D314" s="190"/>
      <c r="E314" s="181"/>
      <c r="F314" s="184"/>
      <c r="G314" s="193"/>
      <c r="H314" s="196"/>
      <c r="I314" s="182"/>
      <c r="J314" s="196"/>
      <c r="K314" s="182"/>
      <c r="L314" s="199"/>
      <c r="M314" s="143"/>
      <c r="N314" s="147"/>
      <c r="O314" s="143"/>
      <c r="P314" s="148"/>
      <c r="Q314" s="149"/>
      <c r="R314" s="150"/>
      <c r="S314" s="143"/>
      <c r="T314" s="150"/>
      <c r="U314" s="143"/>
      <c r="V314" s="150"/>
      <c r="W314" s="156"/>
      <c r="X314" s="156"/>
      <c r="Y314" s="157"/>
      <c r="Z314" s="179"/>
    </row>
    <row r="315" spans="1:26" s="146" customFormat="1" ht="3" customHeight="1" x14ac:dyDescent="0.15">
      <c r="A315" s="171"/>
      <c r="B315" s="172"/>
      <c r="C315" s="166"/>
      <c r="D315" s="188" t="s">
        <v>36</v>
      </c>
      <c r="E315" s="167"/>
      <c r="F315" s="183"/>
      <c r="G315" s="191">
        <f>I316+K316</f>
        <v>0</v>
      </c>
      <c r="H315" s="194" t="s">
        <v>12</v>
      </c>
      <c r="I315" s="163"/>
      <c r="J315" s="194" t="s">
        <v>12</v>
      </c>
      <c r="K315" s="163"/>
      <c r="L315" s="197" t="s">
        <v>12</v>
      </c>
      <c r="M315" s="145"/>
      <c r="N315" s="145"/>
      <c r="O315" s="145"/>
      <c r="P315" s="153"/>
      <c r="Q315" s="145"/>
      <c r="R315" s="145"/>
      <c r="S315" s="145"/>
      <c r="T315" s="145"/>
      <c r="U315" s="145"/>
      <c r="V315" s="145"/>
      <c r="W315" s="154"/>
      <c r="X315" s="154"/>
      <c r="Y315" s="155"/>
      <c r="Z315" s="178"/>
    </row>
    <row r="316" spans="1:26" s="146" customFormat="1" ht="24" customHeight="1" x14ac:dyDescent="0.15">
      <c r="A316" s="200"/>
      <c r="B316" s="201"/>
      <c r="C316" s="202"/>
      <c r="D316" s="189"/>
      <c r="E316" s="203"/>
      <c r="F316" s="204">
        <f>E316-C316</f>
        <v>0</v>
      </c>
      <c r="G316" s="192"/>
      <c r="H316" s="195"/>
      <c r="I316" s="205"/>
      <c r="J316" s="195"/>
      <c r="K316" s="205"/>
      <c r="L316" s="198"/>
      <c r="M316" s="142" t="s">
        <v>329</v>
      </c>
      <c r="N316" s="139" t="s">
        <v>325</v>
      </c>
      <c r="O316" s="142" t="s">
        <v>329</v>
      </c>
      <c r="P316" s="140" t="s">
        <v>328</v>
      </c>
      <c r="Q316" s="142" t="s">
        <v>329</v>
      </c>
      <c r="R316" s="141" t="s">
        <v>337</v>
      </c>
      <c r="S316" s="142" t="s">
        <v>329</v>
      </c>
      <c r="T316" s="141" t="s">
        <v>269</v>
      </c>
      <c r="U316" s="142" t="s">
        <v>329</v>
      </c>
      <c r="V316" s="141" t="s">
        <v>336</v>
      </c>
      <c r="W316" s="185"/>
      <c r="X316" s="185"/>
      <c r="Y316" s="186"/>
      <c r="Z316" s="187"/>
    </row>
    <row r="317" spans="1:26" s="158" customFormat="1" ht="24" customHeight="1" x14ac:dyDescent="0.15">
      <c r="A317" s="200"/>
      <c r="B317" s="201"/>
      <c r="C317" s="202"/>
      <c r="D317" s="189"/>
      <c r="E317" s="203"/>
      <c r="F317" s="204"/>
      <c r="G317" s="192"/>
      <c r="H317" s="195"/>
      <c r="I317" s="205"/>
      <c r="J317" s="195"/>
      <c r="K317" s="205"/>
      <c r="L317" s="198"/>
      <c r="M317" s="142" t="s">
        <v>329</v>
      </c>
      <c r="N317" s="139" t="s">
        <v>323</v>
      </c>
      <c r="O317" s="142" t="s">
        <v>329</v>
      </c>
      <c r="P317" s="140" t="s">
        <v>326</v>
      </c>
      <c r="Q317" s="151"/>
      <c r="R317" s="141"/>
      <c r="S317" s="142" t="s">
        <v>329</v>
      </c>
      <c r="T317" s="141" t="s">
        <v>334</v>
      </c>
      <c r="U317" s="142" t="s">
        <v>329</v>
      </c>
      <c r="V317" s="141" t="s">
        <v>335</v>
      </c>
      <c r="W317" s="185"/>
      <c r="X317" s="185"/>
      <c r="Y317" s="186"/>
      <c r="Z317" s="187"/>
    </row>
    <row r="318" spans="1:26" s="146" customFormat="1" ht="24" customHeight="1" x14ac:dyDescent="0.15">
      <c r="A318" s="200"/>
      <c r="B318" s="201"/>
      <c r="C318" s="202"/>
      <c r="D318" s="189"/>
      <c r="E318" s="203"/>
      <c r="F318" s="204"/>
      <c r="G318" s="192"/>
      <c r="H318" s="195"/>
      <c r="I318" s="205"/>
      <c r="J318" s="195"/>
      <c r="K318" s="205"/>
      <c r="L318" s="198"/>
      <c r="M318" s="142" t="s">
        <v>329</v>
      </c>
      <c r="N318" s="139" t="s">
        <v>324</v>
      </c>
      <c r="O318" s="142" t="s">
        <v>329</v>
      </c>
      <c r="P318" s="140" t="s">
        <v>327</v>
      </c>
      <c r="Q318" s="151"/>
      <c r="R318" s="141"/>
      <c r="S318" s="142" t="s">
        <v>329</v>
      </c>
      <c r="T318" s="141" t="s">
        <v>332</v>
      </c>
      <c r="U318" s="142" t="s">
        <v>329</v>
      </c>
      <c r="V318" s="141" t="s">
        <v>333</v>
      </c>
      <c r="W318" s="185"/>
      <c r="X318" s="185"/>
      <c r="Y318" s="186"/>
      <c r="Z318" s="187"/>
    </row>
    <row r="319" spans="1:26" s="146" customFormat="1" ht="3.75" customHeight="1" thickBot="1" x14ac:dyDescent="0.2">
      <c r="A319" s="180"/>
      <c r="B319" s="181"/>
      <c r="C319" s="182"/>
      <c r="D319" s="190"/>
      <c r="E319" s="181"/>
      <c r="F319" s="184"/>
      <c r="G319" s="193"/>
      <c r="H319" s="196"/>
      <c r="I319" s="182"/>
      <c r="J319" s="196"/>
      <c r="K319" s="182"/>
      <c r="L319" s="199"/>
      <c r="M319" s="143"/>
      <c r="N319" s="147"/>
      <c r="O319" s="143"/>
      <c r="P319" s="148"/>
      <c r="Q319" s="149"/>
      <c r="R319" s="150"/>
      <c r="S319" s="143"/>
      <c r="T319" s="150"/>
      <c r="U319" s="143"/>
      <c r="V319" s="150"/>
      <c r="W319" s="156"/>
      <c r="X319" s="156"/>
      <c r="Y319" s="157"/>
      <c r="Z319" s="179"/>
    </row>
    <row r="320" spans="1:26" s="146" customFormat="1" ht="3" customHeight="1" x14ac:dyDescent="0.15">
      <c r="A320" s="171"/>
      <c r="B320" s="172"/>
      <c r="C320" s="166"/>
      <c r="D320" s="188" t="s">
        <v>36</v>
      </c>
      <c r="E320" s="167"/>
      <c r="F320" s="183"/>
      <c r="G320" s="191">
        <f>I321+K321</f>
        <v>0</v>
      </c>
      <c r="H320" s="194" t="s">
        <v>12</v>
      </c>
      <c r="I320" s="163"/>
      <c r="J320" s="194" t="s">
        <v>12</v>
      </c>
      <c r="K320" s="163"/>
      <c r="L320" s="197" t="s">
        <v>12</v>
      </c>
      <c r="M320" s="145"/>
      <c r="N320" s="145"/>
      <c r="O320" s="145"/>
      <c r="P320" s="152"/>
      <c r="Q320" s="145"/>
      <c r="R320" s="145"/>
      <c r="S320" s="145"/>
      <c r="T320" s="145"/>
      <c r="U320" s="145"/>
      <c r="V320" s="145"/>
      <c r="W320" s="154"/>
      <c r="X320" s="154"/>
      <c r="Y320" s="155"/>
      <c r="Z320" s="178"/>
    </row>
    <row r="321" spans="1:29" s="146" customFormat="1" ht="24" customHeight="1" x14ac:dyDescent="0.15">
      <c r="A321" s="200"/>
      <c r="B321" s="201"/>
      <c r="C321" s="202"/>
      <c r="D321" s="189"/>
      <c r="E321" s="203"/>
      <c r="F321" s="204">
        <v>5</v>
      </c>
      <c r="G321" s="192"/>
      <c r="H321" s="195"/>
      <c r="I321" s="205"/>
      <c r="J321" s="195"/>
      <c r="K321" s="205"/>
      <c r="L321" s="198"/>
      <c r="M321" s="142" t="s">
        <v>329</v>
      </c>
      <c r="N321" s="139" t="s">
        <v>325</v>
      </c>
      <c r="O321" s="142" t="s">
        <v>329</v>
      </c>
      <c r="P321" s="140" t="s">
        <v>328</v>
      </c>
      <c r="Q321" s="142" t="s">
        <v>329</v>
      </c>
      <c r="R321" s="141" t="s">
        <v>337</v>
      </c>
      <c r="S321" s="142" t="s">
        <v>329</v>
      </c>
      <c r="T321" s="141" t="s">
        <v>269</v>
      </c>
      <c r="U321" s="142" t="s">
        <v>329</v>
      </c>
      <c r="V321" s="141" t="s">
        <v>336</v>
      </c>
      <c r="W321" s="185"/>
      <c r="X321" s="185"/>
      <c r="Y321" s="186"/>
      <c r="Z321" s="187"/>
    </row>
    <row r="322" spans="1:29" s="158" customFormat="1" ht="24" customHeight="1" x14ac:dyDescent="0.15">
      <c r="A322" s="200"/>
      <c r="B322" s="201"/>
      <c r="C322" s="202"/>
      <c r="D322" s="189"/>
      <c r="E322" s="203"/>
      <c r="F322" s="204"/>
      <c r="G322" s="192"/>
      <c r="H322" s="195"/>
      <c r="I322" s="205"/>
      <c r="J322" s="195"/>
      <c r="K322" s="205"/>
      <c r="L322" s="198"/>
      <c r="M322" s="142" t="s">
        <v>329</v>
      </c>
      <c r="N322" s="139" t="s">
        <v>323</v>
      </c>
      <c r="O322" s="142" t="s">
        <v>329</v>
      </c>
      <c r="P322" s="140" t="s">
        <v>326</v>
      </c>
      <c r="Q322" s="151"/>
      <c r="R322" s="141"/>
      <c r="S322" s="142" t="s">
        <v>329</v>
      </c>
      <c r="T322" s="141" t="s">
        <v>334</v>
      </c>
      <c r="U322" s="142" t="s">
        <v>329</v>
      </c>
      <c r="V322" s="141" t="s">
        <v>335</v>
      </c>
      <c r="W322" s="185"/>
      <c r="X322" s="185"/>
      <c r="Y322" s="186"/>
      <c r="Z322" s="187"/>
    </row>
    <row r="323" spans="1:29" s="146" customFormat="1" ht="24" customHeight="1" x14ac:dyDescent="0.15">
      <c r="A323" s="200"/>
      <c r="B323" s="201"/>
      <c r="C323" s="202"/>
      <c r="D323" s="189"/>
      <c r="E323" s="203"/>
      <c r="F323" s="204"/>
      <c r="G323" s="192"/>
      <c r="H323" s="195"/>
      <c r="I323" s="205"/>
      <c r="J323" s="195"/>
      <c r="K323" s="205"/>
      <c r="L323" s="198"/>
      <c r="M323" s="142" t="s">
        <v>329</v>
      </c>
      <c r="N323" s="139" t="s">
        <v>324</v>
      </c>
      <c r="O323" s="142" t="s">
        <v>329</v>
      </c>
      <c r="P323" s="140" t="s">
        <v>327</v>
      </c>
      <c r="Q323" s="151"/>
      <c r="R323" s="141"/>
      <c r="S323" s="142" t="s">
        <v>329</v>
      </c>
      <c r="T323" s="141" t="s">
        <v>332</v>
      </c>
      <c r="U323" s="142" t="s">
        <v>329</v>
      </c>
      <c r="V323" s="141" t="s">
        <v>333</v>
      </c>
      <c r="W323" s="185"/>
      <c r="X323" s="185"/>
      <c r="Y323" s="186"/>
      <c r="Z323" s="187"/>
    </row>
    <row r="324" spans="1:29" s="146" customFormat="1" ht="3.75" customHeight="1" thickBot="1" x14ac:dyDescent="0.2">
      <c r="A324" s="180"/>
      <c r="B324" s="181"/>
      <c r="C324" s="182"/>
      <c r="D324" s="190"/>
      <c r="E324" s="181"/>
      <c r="F324" s="184"/>
      <c r="G324" s="193"/>
      <c r="H324" s="196"/>
      <c r="I324" s="182"/>
      <c r="J324" s="196"/>
      <c r="K324" s="182"/>
      <c r="L324" s="199"/>
      <c r="M324" s="143"/>
      <c r="N324" s="147"/>
      <c r="O324" s="143"/>
      <c r="P324" s="148"/>
      <c r="Q324" s="149"/>
      <c r="R324" s="150"/>
      <c r="S324" s="143"/>
      <c r="T324" s="150"/>
      <c r="U324" s="143"/>
      <c r="V324" s="150"/>
      <c r="W324" s="156"/>
      <c r="X324" s="156"/>
      <c r="Y324" s="157"/>
      <c r="Z324" s="179"/>
    </row>
    <row r="325" spans="1:29" s="146" customFormat="1" ht="3" customHeight="1" x14ac:dyDescent="0.15">
      <c r="A325" s="171"/>
      <c r="B325" s="172"/>
      <c r="C325" s="166"/>
      <c r="D325" s="188" t="s">
        <v>36</v>
      </c>
      <c r="E325" s="167"/>
      <c r="F325" s="183"/>
      <c r="G325" s="191">
        <f>I326+K326</f>
        <v>0</v>
      </c>
      <c r="H325" s="194" t="s">
        <v>12</v>
      </c>
      <c r="I325" s="163"/>
      <c r="J325" s="194" t="s">
        <v>12</v>
      </c>
      <c r="K325" s="163"/>
      <c r="L325" s="197" t="s">
        <v>12</v>
      </c>
      <c r="M325" s="145"/>
      <c r="N325" s="145"/>
      <c r="O325" s="145"/>
      <c r="P325" s="152"/>
      <c r="Q325" s="145"/>
      <c r="R325" s="145"/>
      <c r="S325" s="145"/>
      <c r="T325" s="145"/>
      <c r="U325" s="145"/>
      <c r="V325" s="145"/>
      <c r="W325" s="154"/>
      <c r="X325" s="154"/>
      <c r="Y325" s="155"/>
      <c r="Z325" s="178"/>
    </row>
    <row r="326" spans="1:29" s="146" customFormat="1" ht="24" customHeight="1" x14ac:dyDescent="0.15">
      <c r="A326" s="200"/>
      <c r="B326" s="201"/>
      <c r="C326" s="202"/>
      <c r="D326" s="189"/>
      <c r="E326" s="203"/>
      <c r="F326" s="204">
        <v>5</v>
      </c>
      <c r="G326" s="192"/>
      <c r="H326" s="195"/>
      <c r="I326" s="205"/>
      <c r="J326" s="195"/>
      <c r="K326" s="205"/>
      <c r="L326" s="198"/>
      <c r="M326" s="142" t="s">
        <v>329</v>
      </c>
      <c r="N326" s="139" t="s">
        <v>325</v>
      </c>
      <c r="O326" s="142" t="s">
        <v>329</v>
      </c>
      <c r="P326" s="140" t="s">
        <v>328</v>
      </c>
      <c r="Q326" s="142" t="s">
        <v>329</v>
      </c>
      <c r="R326" s="141" t="s">
        <v>337</v>
      </c>
      <c r="S326" s="142" t="s">
        <v>329</v>
      </c>
      <c r="T326" s="141" t="s">
        <v>269</v>
      </c>
      <c r="U326" s="142" t="s">
        <v>329</v>
      </c>
      <c r="V326" s="141" t="s">
        <v>336</v>
      </c>
      <c r="W326" s="185"/>
      <c r="X326" s="185"/>
      <c r="Y326" s="186"/>
      <c r="Z326" s="187"/>
    </row>
    <row r="327" spans="1:29" s="158" customFormat="1" ht="24" customHeight="1" x14ac:dyDescent="0.15">
      <c r="A327" s="200"/>
      <c r="B327" s="201"/>
      <c r="C327" s="202"/>
      <c r="D327" s="189"/>
      <c r="E327" s="203"/>
      <c r="F327" s="204"/>
      <c r="G327" s="192"/>
      <c r="H327" s="195"/>
      <c r="I327" s="205"/>
      <c r="J327" s="195"/>
      <c r="K327" s="205"/>
      <c r="L327" s="198"/>
      <c r="M327" s="142" t="s">
        <v>329</v>
      </c>
      <c r="N327" s="139" t="s">
        <v>323</v>
      </c>
      <c r="O327" s="142" t="s">
        <v>329</v>
      </c>
      <c r="P327" s="140" t="s">
        <v>326</v>
      </c>
      <c r="Q327" s="151"/>
      <c r="R327" s="141"/>
      <c r="S327" s="142" t="s">
        <v>329</v>
      </c>
      <c r="T327" s="141" t="s">
        <v>334</v>
      </c>
      <c r="U327" s="142" t="s">
        <v>329</v>
      </c>
      <c r="V327" s="141" t="s">
        <v>335</v>
      </c>
      <c r="W327" s="185"/>
      <c r="X327" s="185"/>
      <c r="Y327" s="186"/>
      <c r="Z327" s="187"/>
    </row>
    <row r="328" spans="1:29" s="146" customFormat="1" ht="24" customHeight="1" x14ac:dyDescent="0.15">
      <c r="A328" s="200"/>
      <c r="B328" s="201"/>
      <c r="C328" s="202"/>
      <c r="D328" s="189"/>
      <c r="E328" s="203"/>
      <c r="F328" s="204"/>
      <c r="G328" s="192"/>
      <c r="H328" s="195"/>
      <c r="I328" s="205"/>
      <c r="J328" s="195"/>
      <c r="K328" s="205"/>
      <c r="L328" s="198"/>
      <c r="M328" s="142" t="s">
        <v>329</v>
      </c>
      <c r="N328" s="139" t="s">
        <v>324</v>
      </c>
      <c r="O328" s="142" t="s">
        <v>329</v>
      </c>
      <c r="P328" s="140" t="s">
        <v>327</v>
      </c>
      <c r="Q328" s="151"/>
      <c r="R328" s="141"/>
      <c r="S328" s="142" t="s">
        <v>329</v>
      </c>
      <c r="T328" s="141" t="s">
        <v>332</v>
      </c>
      <c r="U328" s="142" t="s">
        <v>329</v>
      </c>
      <c r="V328" s="141" t="s">
        <v>333</v>
      </c>
      <c r="W328" s="185"/>
      <c r="X328" s="185"/>
      <c r="Y328" s="186"/>
      <c r="Z328" s="187"/>
    </row>
    <row r="329" spans="1:29" s="146" customFormat="1" ht="3.75" customHeight="1" thickBot="1" x14ac:dyDescent="0.2">
      <c r="A329" s="180"/>
      <c r="B329" s="181"/>
      <c r="C329" s="182"/>
      <c r="D329" s="190"/>
      <c r="E329" s="181"/>
      <c r="F329" s="184"/>
      <c r="G329" s="193"/>
      <c r="H329" s="196"/>
      <c r="I329" s="182"/>
      <c r="J329" s="196"/>
      <c r="K329" s="182"/>
      <c r="L329" s="199"/>
      <c r="M329" s="143"/>
      <c r="N329" s="147"/>
      <c r="O329" s="143"/>
      <c r="P329" s="148"/>
      <c r="Q329" s="149"/>
      <c r="R329" s="150"/>
      <c r="S329" s="143"/>
      <c r="T329" s="150"/>
      <c r="U329" s="143"/>
      <c r="V329" s="150"/>
      <c r="W329" s="156"/>
      <c r="X329" s="156"/>
      <c r="Y329" s="157"/>
      <c r="Z329" s="179"/>
    </row>
    <row r="330" spans="1:29" s="146" customFormat="1" ht="3" customHeight="1" x14ac:dyDescent="0.15">
      <c r="A330" s="171"/>
      <c r="B330" s="172"/>
      <c r="C330" s="166"/>
      <c r="D330" s="188" t="s">
        <v>36</v>
      </c>
      <c r="E330" s="167"/>
      <c r="F330" s="183"/>
      <c r="G330" s="191">
        <f>I331+K331</f>
        <v>0</v>
      </c>
      <c r="H330" s="194" t="s">
        <v>12</v>
      </c>
      <c r="I330" s="163"/>
      <c r="J330" s="194" t="s">
        <v>12</v>
      </c>
      <c r="K330" s="163"/>
      <c r="L330" s="197" t="s">
        <v>12</v>
      </c>
      <c r="M330" s="145"/>
      <c r="N330" s="145"/>
      <c r="O330" s="145"/>
      <c r="P330" s="153"/>
      <c r="Q330" s="145"/>
      <c r="R330" s="145"/>
      <c r="S330" s="145"/>
      <c r="T330" s="145"/>
      <c r="U330" s="145"/>
      <c r="V330" s="145"/>
      <c r="W330" s="154"/>
      <c r="X330" s="154"/>
      <c r="Y330" s="155"/>
      <c r="Z330" s="178"/>
    </row>
    <row r="331" spans="1:29" s="146" customFormat="1" ht="24" customHeight="1" x14ac:dyDescent="0.15">
      <c r="A331" s="200"/>
      <c r="B331" s="201"/>
      <c r="C331" s="202"/>
      <c r="D331" s="189"/>
      <c r="E331" s="203"/>
      <c r="F331" s="204">
        <f>E331-C331</f>
        <v>0</v>
      </c>
      <c r="G331" s="192"/>
      <c r="H331" s="195"/>
      <c r="I331" s="205"/>
      <c r="J331" s="195"/>
      <c r="K331" s="205"/>
      <c r="L331" s="198"/>
      <c r="M331" s="142" t="s">
        <v>329</v>
      </c>
      <c r="N331" s="139" t="s">
        <v>325</v>
      </c>
      <c r="O331" s="142" t="s">
        <v>329</v>
      </c>
      <c r="P331" s="140" t="s">
        <v>328</v>
      </c>
      <c r="Q331" s="142" t="s">
        <v>329</v>
      </c>
      <c r="R331" s="141" t="s">
        <v>337</v>
      </c>
      <c r="S331" s="142" t="s">
        <v>329</v>
      </c>
      <c r="T331" s="141" t="s">
        <v>269</v>
      </c>
      <c r="U331" s="142" t="s">
        <v>329</v>
      </c>
      <c r="V331" s="141" t="s">
        <v>336</v>
      </c>
      <c r="W331" s="185"/>
      <c r="X331" s="185"/>
      <c r="Y331" s="186"/>
      <c r="Z331" s="187"/>
    </row>
    <row r="332" spans="1:29" s="158" customFormat="1" ht="24" customHeight="1" x14ac:dyDescent="0.15">
      <c r="A332" s="200"/>
      <c r="B332" s="201"/>
      <c r="C332" s="202"/>
      <c r="D332" s="189"/>
      <c r="E332" s="203"/>
      <c r="F332" s="204"/>
      <c r="G332" s="192"/>
      <c r="H332" s="195"/>
      <c r="I332" s="205"/>
      <c r="J332" s="195"/>
      <c r="K332" s="205"/>
      <c r="L332" s="198"/>
      <c r="M332" s="142" t="s">
        <v>329</v>
      </c>
      <c r="N332" s="139" t="s">
        <v>323</v>
      </c>
      <c r="O332" s="142" t="s">
        <v>329</v>
      </c>
      <c r="P332" s="140" t="s">
        <v>326</v>
      </c>
      <c r="Q332" s="151"/>
      <c r="R332" s="141"/>
      <c r="S332" s="142" t="s">
        <v>329</v>
      </c>
      <c r="T332" s="141" t="s">
        <v>334</v>
      </c>
      <c r="U332" s="142" t="s">
        <v>329</v>
      </c>
      <c r="V332" s="141" t="s">
        <v>335</v>
      </c>
      <c r="W332" s="185"/>
      <c r="X332" s="185"/>
      <c r="Y332" s="186"/>
      <c r="Z332" s="187"/>
      <c r="AC332" s="146"/>
    </row>
    <row r="333" spans="1:29" s="146" customFormat="1" ht="24" customHeight="1" x14ac:dyDescent="0.15">
      <c r="A333" s="200"/>
      <c r="B333" s="201"/>
      <c r="C333" s="202"/>
      <c r="D333" s="189"/>
      <c r="E333" s="203"/>
      <c r="F333" s="204"/>
      <c r="G333" s="192"/>
      <c r="H333" s="195"/>
      <c r="I333" s="205"/>
      <c r="J333" s="195"/>
      <c r="K333" s="205"/>
      <c r="L333" s="198"/>
      <c r="M333" s="142" t="s">
        <v>329</v>
      </c>
      <c r="N333" s="139" t="s">
        <v>324</v>
      </c>
      <c r="O333" s="142" t="s">
        <v>329</v>
      </c>
      <c r="P333" s="140" t="s">
        <v>327</v>
      </c>
      <c r="Q333" s="151"/>
      <c r="R333" s="141"/>
      <c r="S333" s="142" t="s">
        <v>329</v>
      </c>
      <c r="T333" s="141" t="s">
        <v>332</v>
      </c>
      <c r="U333" s="142" t="s">
        <v>329</v>
      </c>
      <c r="V333" s="141" t="s">
        <v>333</v>
      </c>
      <c r="W333" s="185"/>
      <c r="X333" s="185"/>
      <c r="Y333" s="186"/>
      <c r="Z333" s="187"/>
    </row>
    <row r="334" spans="1:29" s="146" customFormat="1" ht="3.75" customHeight="1" thickBot="1" x14ac:dyDescent="0.2">
      <c r="A334" s="180"/>
      <c r="B334" s="181"/>
      <c r="C334" s="182"/>
      <c r="D334" s="190"/>
      <c r="E334" s="181"/>
      <c r="F334" s="184"/>
      <c r="G334" s="193"/>
      <c r="H334" s="196"/>
      <c r="I334" s="182"/>
      <c r="J334" s="196"/>
      <c r="K334" s="182"/>
      <c r="L334" s="199"/>
      <c r="M334" s="143"/>
      <c r="N334" s="147"/>
      <c r="O334" s="143"/>
      <c r="P334" s="148"/>
      <c r="Q334" s="149"/>
      <c r="R334" s="150"/>
      <c r="S334" s="143"/>
      <c r="T334" s="150"/>
      <c r="U334" s="143"/>
      <c r="V334" s="150"/>
      <c r="W334" s="156"/>
      <c r="X334" s="156"/>
      <c r="Y334" s="157"/>
      <c r="Z334" s="179"/>
    </row>
    <row r="335" spans="1:29" s="146" customFormat="1" ht="3" customHeight="1" x14ac:dyDescent="0.15">
      <c r="A335" s="171"/>
      <c r="B335" s="172"/>
      <c r="C335" s="166"/>
      <c r="D335" s="188" t="s">
        <v>36</v>
      </c>
      <c r="E335" s="167"/>
      <c r="F335" s="183"/>
      <c r="G335" s="191">
        <f>I336+K336</f>
        <v>0</v>
      </c>
      <c r="H335" s="194" t="s">
        <v>12</v>
      </c>
      <c r="I335" s="163"/>
      <c r="J335" s="194" t="s">
        <v>12</v>
      </c>
      <c r="K335" s="163"/>
      <c r="L335" s="197" t="s">
        <v>12</v>
      </c>
      <c r="M335" s="145"/>
      <c r="N335" s="145"/>
      <c r="O335" s="145"/>
      <c r="P335" s="153"/>
      <c r="Q335" s="145"/>
      <c r="R335" s="145"/>
      <c r="S335" s="145"/>
      <c r="T335" s="145"/>
      <c r="U335" s="145"/>
      <c r="V335" s="145"/>
      <c r="W335" s="154"/>
      <c r="X335" s="154"/>
      <c r="Y335" s="155"/>
      <c r="Z335" s="178"/>
    </row>
    <row r="336" spans="1:29" s="146" customFormat="1" ht="24" customHeight="1" x14ac:dyDescent="0.15">
      <c r="A336" s="200"/>
      <c r="B336" s="201"/>
      <c r="C336" s="202"/>
      <c r="D336" s="189"/>
      <c r="E336" s="203"/>
      <c r="F336" s="204">
        <f>E336-C336</f>
        <v>0</v>
      </c>
      <c r="G336" s="192"/>
      <c r="H336" s="195"/>
      <c r="I336" s="205"/>
      <c r="J336" s="195"/>
      <c r="K336" s="205"/>
      <c r="L336" s="198"/>
      <c r="M336" s="142" t="s">
        <v>329</v>
      </c>
      <c r="N336" s="139" t="s">
        <v>325</v>
      </c>
      <c r="O336" s="142" t="s">
        <v>329</v>
      </c>
      <c r="P336" s="140" t="s">
        <v>328</v>
      </c>
      <c r="Q336" s="142" t="s">
        <v>329</v>
      </c>
      <c r="R336" s="141" t="s">
        <v>337</v>
      </c>
      <c r="S336" s="142" t="s">
        <v>329</v>
      </c>
      <c r="T336" s="141" t="s">
        <v>269</v>
      </c>
      <c r="U336" s="142" t="s">
        <v>329</v>
      </c>
      <c r="V336" s="141" t="s">
        <v>336</v>
      </c>
      <c r="W336" s="185"/>
      <c r="X336" s="185"/>
      <c r="Y336" s="186"/>
      <c r="Z336" s="187"/>
    </row>
    <row r="337" spans="1:26" s="158" customFormat="1" ht="24" customHeight="1" x14ac:dyDescent="0.15">
      <c r="A337" s="200"/>
      <c r="B337" s="201"/>
      <c r="C337" s="202"/>
      <c r="D337" s="189"/>
      <c r="E337" s="203"/>
      <c r="F337" s="204"/>
      <c r="G337" s="192"/>
      <c r="H337" s="195"/>
      <c r="I337" s="205"/>
      <c r="J337" s="195"/>
      <c r="K337" s="205"/>
      <c r="L337" s="198"/>
      <c r="M337" s="142" t="s">
        <v>329</v>
      </c>
      <c r="N337" s="139" t="s">
        <v>323</v>
      </c>
      <c r="O337" s="142" t="s">
        <v>329</v>
      </c>
      <c r="P337" s="140" t="s">
        <v>326</v>
      </c>
      <c r="Q337" s="151"/>
      <c r="R337" s="141"/>
      <c r="S337" s="142" t="s">
        <v>329</v>
      </c>
      <c r="T337" s="141" t="s">
        <v>334</v>
      </c>
      <c r="U337" s="142" t="s">
        <v>329</v>
      </c>
      <c r="V337" s="141" t="s">
        <v>335</v>
      </c>
      <c r="W337" s="185"/>
      <c r="X337" s="185"/>
      <c r="Y337" s="186"/>
      <c r="Z337" s="187"/>
    </row>
    <row r="338" spans="1:26" s="146" customFormat="1" ht="24" customHeight="1" x14ac:dyDescent="0.15">
      <c r="A338" s="200"/>
      <c r="B338" s="201"/>
      <c r="C338" s="202"/>
      <c r="D338" s="189"/>
      <c r="E338" s="203"/>
      <c r="F338" s="204"/>
      <c r="G338" s="192"/>
      <c r="H338" s="195"/>
      <c r="I338" s="205"/>
      <c r="J338" s="195"/>
      <c r="K338" s="205"/>
      <c r="L338" s="198"/>
      <c r="M338" s="142" t="s">
        <v>329</v>
      </c>
      <c r="N338" s="139" t="s">
        <v>324</v>
      </c>
      <c r="O338" s="142" t="s">
        <v>329</v>
      </c>
      <c r="P338" s="140" t="s">
        <v>327</v>
      </c>
      <c r="Q338" s="151"/>
      <c r="R338" s="141"/>
      <c r="S338" s="142" t="s">
        <v>329</v>
      </c>
      <c r="T338" s="141" t="s">
        <v>332</v>
      </c>
      <c r="U338" s="142" t="s">
        <v>329</v>
      </c>
      <c r="V338" s="141" t="s">
        <v>333</v>
      </c>
      <c r="W338" s="185"/>
      <c r="X338" s="185"/>
      <c r="Y338" s="186"/>
      <c r="Z338" s="187"/>
    </row>
    <row r="339" spans="1:26" s="146" customFormat="1" ht="3.75" customHeight="1" thickBot="1" x14ac:dyDescent="0.2">
      <c r="A339" s="180"/>
      <c r="B339" s="181"/>
      <c r="C339" s="182"/>
      <c r="D339" s="190"/>
      <c r="E339" s="181"/>
      <c r="F339" s="184"/>
      <c r="G339" s="193"/>
      <c r="H339" s="196"/>
      <c r="I339" s="182"/>
      <c r="J339" s="196"/>
      <c r="K339" s="182"/>
      <c r="L339" s="199"/>
      <c r="M339" s="143"/>
      <c r="N339" s="147"/>
      <c r="O339" s="143"/>
      <c r="P339" s="148"/>
      <c r="Q339" s="149"/>
      <c r="R339" s="150"/>
      <c r="S339" s="143"/>
      <c r="T339" s="150"/>
      <c r="U339" s="143"/>
      <c r="V339" s="150"/>
      <c r="W339" s="156"/>
      <c r="X339" s="156"/>
      <c r="Y339" s="157"/>
      <c r="Z339" s="179"/>
    </row>
    <row r="340" spans="1:26" s="146" customFormat="1" ht="3" customHeight="1" x14ac:dyDescent="0.15">
      <c r="A340" s="171"/>
      <c r="B340" s="172"/>
      <c r="C340" s="166"/>
      <c r="D340" s="188" t="s">
        <v>36</v>
      </c>
      <c r="E340" s="167"/>
      <c r="F340" s="183"/>
      <c r="G340" s="191">
        <f>I341+K341</f>
        <v>0</v>
      </c>
      <c r="H340" s="194" t="s">
        <v>12</v>
      </c>
      <c r="I340" s="163"/>
      <c r="J340" s="194" t="s">
        <v>12</v>
      </c>
      <c r="K340" s="163"/>
      <c r="L340" s="197" t="s">
        <v>12</v>
      </c>
      <c r="M340" s="145"/>
      <c r="N340" s="145"/>
      <c r="O340" s="145"/>
      <c r="P340" s="153"/>
      <c r="Q340" s="145"/>
      <c r="R340" s="145"/>
      <c r="S340" s="145"/>
      <c r="T340" s="145"/>
      <c r="U340" s="145"/>
      <c r="V340" s="145"/>
      <c r="W340" s="154"/>
      <c r="X340" s="154"/>
      <c r="Y340" s="155"/>
      <c r="Z340" s="178"/>
    </row>
    <row r="341" spans="1:26" s="146" customFormat="1" ht="24" customHeight="1" x14ac:dyDescent="0.15">
      <c r="A341" s="200"/>
      <c r="B341" s="201"/>
      <c r="C341" s="202"/>
      <c r="D341" s="189"/>
      <c r="E341" s="203"/>
      <c r="F341" s="204">
        <f>E341-C341</f>
        <v>0</v>
      </c>
      <c r="G341" s="192"/>
      <c r="H341" s="195"/>
      <c r="I341" s="205"/>
      <c r="J341" s="195"/>
      <c r="K341" s="205"/>
      <c r="L341" s="198"/>
      <c r="M341" s="142" t="s">
        <v>329</v>
      </c>
      <c r="N341" s="139" t="s">
        <v>325</v>
      </c>
      <c r="O341" s="142" t="s">
        <v>329</v>
      </c>
      <c r="P341" s="140" t="s">
        <v>328</v>
      </c>
      <c r="Q341" s="142" t="s">
        <v>329</v>
      </c>
      <c r="R341" s="141" t="s">
        <v>337</v>
      </c>
      <c r="S341" s="142" t="s">
        <v>329</v>
      </c>
      <c r="T341" s="141" t="s">
        <v>269</v>
      </c>
      <c r="U341" s="142" t="s">
        <v>329</v>
      </c>
      <c r="V341" s="141" t="s">
        <v>336</v>
      </c>
      <c r="W341" s="185"/>
      <c r="X341" s="185"/>
      <c r="Y341" s="186"/>
      <c r="Z341" s="187"/>
    </row>
    <row r="342" spans="1:26" s="158" customFormat="1" ht="24" customHeight="1" x14ac:dyDescent="0.15">
      <c r="A342" s="200"/>
      <c r="B342" s="201"/>
      <c r="C342" s="202"/>
      <c r="D342" s="189"/>
      <c r="E342" s="203"/>
      <c r="F342" s="204"/>
      <c r="G342" s="192"/>
      <c r="H342" s="195"/>
      <c r="I342" s="205"/>
      <c r="J342" s="195"/>
      <c r="K342" s="205"/>
      <c r="L342" s="198"/>
      <c r="M342" s="142" t="s">
        <v>329</v>
      </c>
      <c r="N342" s="139" t="s">
        <v>323</v>
      </c>
      <c r="O342" s="142" t="s">
        <v>329</v>
      </c>
      <c r="P342" s="140" t="s">
        <v>326</v>
      </c>
      <c r="Q342" s="151"/>
      <c r="R342" s="141"/>
      <c r="S342" s="142" t="s">
        <v>329</v>
      </c>
      <c r="T342" s="141" t="s">
        <v>334</v>
      </c>
      <c r="U342" s="142" t="s">
        <v>329</v>
      </c>
      <c r="V342" s="141" t="s">
        <v>335</v>
      </c>
      <c r="W342" s="185"/>
      <c r="X342" s="185"/>
      <c r="Y342" s="186"/>
      <c r="Z342" s="187"/>
    </row>
    <row r="343" spans="1:26" s="146" customFormat="1" ht="24" customHeight="1" x14ac:dyDescent="0.15">
      <c r="A343" s="200"/>
      <c r="B343" s="201"/>
      <c r="C343" s="202"/>
      <c r="D343" s="189"/>
      <c r="E343" s="203"/>
      <c r="F343" s="204"/>
      <c r="G343" s="192"/>
      <c r="H343" s="195"/>
      <c r="I343" s="205"/>
      <c r="J343" s="195"/>
      <c r="K343" s="205"/>
      <c r="L343" s="198"/>
      <c r="M343" s="142" t="s">
        <v>329</v>
      </c>
      <c r="N343" s="139" t="s">
        <v>324</v>
      </c>
      <c r="O343" s="142" t="s">
        <v>329</v>
      </c>
      <c r="P343" s="140" t="s">
        <v>327</v>
      </c>
      <c r="Q343" s="151"/>
      <c r="R343" s="141"/>
      <c r="S343" s="142" t="s">
        <v>329</v>
      </c>
      <c r="T343" s="141" t="s">
        <v>332</v>
      </c>
      <c r="U343" s="142" t="s">
        <v>329</v>
      </c>
      <c r="V343" s="141" t="s">
        <v>333</v>
      </c>
      <c r="W343" s="185"/>
      <c r="X343" s="185"/>
      <c r="Y343" s="186"/>
      <c r="Z343" s="187"/>
    </row>
    <row r="344" spans="1:26" s="146" customFormat="1" ht="3.75" customHeight="1" thickBot="1" x14ac:dyDescent="0.2">
      <c r="A344" s="180"/>
      <c r="B344" s="181"/>
      <c r="C344" s="182"/>
      <c r="D344" s="190"/>
      <c r="E344" s="181"/>
      <c r="F344" s="184"/>
      <c r="G344" s="193"/>
      <c r="H344" s="196"/>
      <c r="I344" s="182"/>
      <c r="J344" s="196"/>
      <c r="K344" s="182"/>
      <c r="L344" s="199"/>
      <c r="M344" s="143"/>
      <c r="N344" s="147"/>
      <c r="O344" s="143"/>
      <c r="P344" s="148"/>
      <c r="Q344" s="149"/>
      <c r="R344" s="150"/>
      <c r="S344" s="143"/>
      <c r="T344" s="150"/>
      <c r="U344" s="143"/>
      <c r="V344" s="150"/>
      <c r="W344" s="156"/>
      <c r="X344" s="156"/>
      <c r="Y344" s="157"/>
      <c r="Z344" s="179"/>
    </row>
    <row r="345" spans="1:26" s="146" customFormat="1" ht="3" customHeight="1" x14ac:dyDescent="0.15">
      <c r="A345" s="171"/>
      <c r="B345" s="172"/>
      <c r="C345" s="166"/>
      <c r="D345" s="188" t="s">
        <v>36</v>
      </c>
      <c r="E345" s="167"/>
      <c r="F345" s="183"/>
      <c r="G345" s="191">
        <f>I346+K346</f>
        <v>0</v>
      </c>
      <c r="H345" s="194" t="s">
        <v>12</v>
      </c>
      <c r="I345" s="163"/>
      <c r="J345" s="194" t="s">
        <v>12</v>
      </c>
      <c r="K345" s="163"/>
      <c r="L345" s="197" t="s">
        <v>12</v>
      </c>
      <c r="M345" s="145"/>
      <c r="N345" s="145"/>
      <c r="O345" s="145"/>
      <c r="P345" s="153"/>
      <c r="Q345" s="145"/>
      <c r="R345" s="145"/>
      <c r="S345" s="145"/>
      <c r="T345" s="145"/>
      <c r="U345" s="145"/>
      <c r="V345" s="145"/>
      <c r="W345" s="154"/>
      <c r="X345" s="154"/>
      <c r="Y345" s="155"/>
      <c r="Z345" s="178"/>
    </row>
    <row r="346" spans="1:26" s="146" customFormat="1" ht="24" customHeight="1" x14ac:dyDescent="0.15">
      <c r="A346" s="200"/>
      <c r="B346" s="201"/>
      <c r="C346" s="202"/>
      <c r="D346" s="189"/>
      <c r="E346" s="203"/>
      <c r="F346" s="204">
        <f>E346-C346</f>
        <v>0</v>
      </c>
      <c r="G346" s="192"/>
      <c r="H346" s="195"/>
      <c r="I346" s="205"/>
      <c r="J346" s="195"/>
      <c r="K346" s="205"/>
      <c r="L346" s="198"/>
      <c r="M346" s="142" t="s">
        <v>329</v>
      </c>
      <c r="N346" s="139" t="s">
        <v>325</v>
      </c>
      <c r="O346" s="142" t="s">
        <v>329</v>
      </c>
      <c r="P346" s="140" t="s">
        <v>328</v>
      </c>
      <c r="Q346" s="142" t="s">
        <v>329</v>
      </c>
      <c r="R346" s="141" t="s">
        <v>337</v>
      </c>
      <c r="S346" s="142" t="s">
        <v>329</v>
      </c>
      <c r="T346" s="141" t="s">
        <v>269</v>
      </c>
      <c r="U346" s="142" t="s">
        <v>329</v>
      </c>
      <c r="V346" s="141" t="s">
        <v>336</v>
      </c>
      <c r="W346" s="185"/>
      <c r="X346" s="185"/>
      <c r="Y346" s="186"/>
      <c r="Z346" s="187"/>
    </row>
    <row r="347" spans="1:26" s="158" customFormat="1" ht="24" customHeight="1" x14ac:dyDescent="0.15">
      <c r="A347" s="200"/>
      <c r="B347" s="201"/>
      <c r="C347" s="202"/>
      <c r="D347" s="189"/>
      <c r="E347" s="203"/>
      <c r="F347" s="204"/>
      <c r="G347" s="192"/>
      <c r="H347" s="195"/>
      <c r="I347" s="205"/>
      <c r="J347" s="195"/>
      <c r="K347" s="205"/>
      <c r="L347" s="198"/>
      <c r="M347" s="142" t="s">
        <v>329</v>
      </c>
      <c r="N347" s="139" t="s">
        <v>323</v>
      </c>
      <c r="O347" s="142" t="s">
        <v>329</v>
      </c>
      <c r="P347" s="140" t="s">
        <v>326</v>
      </c>
      <c r="Q347" s="151"/>
      <c r="R347" s="141"/>
      <c r="S347" s="142" t="s">
        <v>329</v>
      </c>
      <c r="T347" s="141" t="s">
        <v>334</v>
      </c>
      <c r="U347" s="142" t="s">
        <v>329</v>
      </c>
      <c r="V347" s="141" t="s">
        <v>335</v>
      </c>
      <c r="W347" s="185"/>
      <c r="X347" s="185"/>
      <c r="Y347" s="186"/>
      <c r="Z347" s="187"/>
    </row>
    <row r="348" spans="1:26" s="146" customFormat="1" ht="24" customHeight="1" x14ac:dyDescent="0.15">
      <c r="A348" s="200"/>
      <c r="B348" s="201"/>
      <c r="C348" s="202"/>
      <c r="D348" s="189"/>
      <c r="E348" s="203"/>
      <c r="F348" s="204"/>
      <c r="G348" s="192"/>
      <c r="H348" s="195"/>
      <c r="I348" s="205"/>
      <c r="J348" s="195"/>
      <c r="K348" s="205"/>
      <c r="L348" s="198"/>
      <c r="M348" s="142" t="s">
        <v>329</v>
      </c>
      <c r="N348" s="139" t="s">
        <v>324</v>
      </c>
      <c r="O348" s="142" t="s">
        <v>329</v>
      </c>
      <c r="P348" s="140" t="s">
        <v>327</v>
      </c>
      <c r="Q348" s="151"/>
      <c r="R348" s="141"/>
      <c r="S348" s="142" t="s">
        <v>329</v>
      </c>
      <c r="T348" s="141" t="s">
        <v>332</v>
      </c>
      <c r="U348" s="142" t="s">
        <v>329</v>
      </c>
      <c r="V348" s="141" t="s">
        <v>333</v>
      </c>
      <c r="W348" s="185"/>
      <c r="X348" s="185"/>
      <c r="Y348" s="186"/>
      <c r="Z348" s="187"/>
    </row>
    <row r="349" spans="1:26" s="146" customFormat="1" ht="3.75" customHeight="1" thickBot="1" x14ac:dyDescent="0.2">
      <c r="A349" s="180"/>
      <c r="B349" s="181"/>
      <c r="C349" s="182"/>
      <c r="D349" s="190"/>
      <c r="E349" s="181"/>
      <c r="F349" s="184"/>
      <c r="G349" s="193"/>
      <c r="H349" s="196"/>
      <c r="I349" s="182"/>
      <c r="J349" s="196"/>
      <c r="K349" s="182"/>
      <c r="L349" s="199"/>
      <c r="M349" s="143"/>
      <c r="N349" s="147"/>
      <c r="O349" s="143"/>
      <c r="P349" s="148"/>
      <c r="Q349" s="149"/>
      <c r="R349" s="150"/>
      <c r="S349" s="143"/>
      <c r="T349" s="150"/>
      <c r="U349" s="143"/>
      <c r="V349" s="150"/>
      <c r="W349" s="156"/>
      <c r="X349" s="156"/>
      <c r="Y349" s="157"/>
      <c r="Z349" s="179"/>
    </row>
    <row r="350" spans="1:26" s="146" customFormat="1" ht="3" customHeight="1" x14ac:dyDescent="0.15">
      <c r="A350" s="171"/>
      <c r="B350" s="172"/>
      <c r="C350" s="166"/>
      <c r="D350" s="188" t="s">
        <v>36</v>
      </c>
      <c r="E350" s="167"/>
      <c r="F350" s="183"/>
      <c r="G350" s="191">
        <f>I351+K351</f>
        <v>0</v>
      </c>
      <c r="H350" s="194" t="s">
        <v>12</v>
      </c>
      <c r="I350" s="163"/>
      <c r="J350" s="194" t="s">
        <v>12</v>
      </c>
      <c r="K350" s="163"/>
      <c r="L350" s="197" t="s">
        <v>12</v>
      </c>
      <c r="M350" s="145"/>
      <c r="N350" s="145"/>
      <c r="O350" s="145"/>
      <c r="P350" s="153"/>
      <c r="Q350" s="145"/>
      <c r="R350" s="145"/>
      <c r="S350" s="145"/>
      <c r="T350" s="145"/>
      <c r="U350" s="145"/>
      <c r="V350" s="145"/>
      <c r="W350" s="154"/>
      <c r="X350" s="154"/>
      <c r="Y350" s="155"/>
      <c r="Z350" s="178"/>
    </row>
    <row r="351" spans="1:26" s="146" customFormat="1" ht="24" customHeight="1" x14ac:dyDescent="0.15">
      <c r="A351" s="200"/>
      <c r="B351" s="201"/>
      <c r="C351" s="202"/>
      <c r="D351" s="189"/>
      <c r="E351" s="203"/>
      <c r="F351" s="204">
        <f>E351-C351</f>
        <v>0</v>
      </c>
      <c r="G351" s="192"/>
      <c r="H351" s="195"/>
      <c r="I351" s="205"/>
      <c r="J351" s="195"/>
      <c r="K351" s="205"/>
      <c r="L351" s="198"/>
      <c r="M351" s="142" t="s">
        <v>329</v>
      </c>
      <c r="N351" s="139" t="s">
        <v>325</v>
      </c>
      <c r="O351" s="142" t="s">
        <v>329</v>
      </c>
      <c r="P351" s="140" t="s">
        <v>328</v>
      </c>
      <c r="Q351" s="142" t="s">
        <v>329</v>
      </c>
      <c r="R351" s="141" t="s">
        <v>337</v>
      </c>
      <c r="S351" s="142" t="s">
        <v>329</v>
      </c>
      <c r="T351" s="141" t="s">
        <v>269</v>
      </c>
      <c r="U351" s="142" t="s">
        <v>329</v>
      </c>
      <c r="V351" s="141" t="s">
        <v>336</v>
      </c>
      <c r="W351" s="185"/>
      <c r="X351" s="185"/>
      <c r="Y351" s="186"/>
      <c r="Z351" s="187"/>
    </row>
    <row r="352" spans="1:26" s="158" customFormat="1" ht="24" customHeight="1" x14ac:dyDescent="0.15">
      <c r="A352" s="200"/>
      <c r="B352" s="201"/>
      <c r="C352" s="202"/>
      <c r="D352" s="189"/>
      <c r="E352" s="203"/>
      <c r="F352" s="204"/>
      <c r="G352" s="192"/>
      <c r="H352" s="195"/>
      <c r="I352" s="205"/>
      <c r="J352" s="195"/>
      <c r="K352" s="205"/>
      <c r="L352" s="198"/>
      <c r="M352" s="142" t="s">
        <v>329</v>
      </c>
      <c r="N352" s="139" t="s">
        <v>323</v>
      </c>
      <c r="O352" s="142" t="s">
        <v>329</v>
      </c>
      <c r="P352" s="140" t="s">
        <v>326</v>
      </c>
      <c r="Q352" s="151"/>
      <c r="R352" s="141"/>
      <c r="S352" s="142" t="s">
        <v>329</v>
      </c>
      <c r="T352" s="141" t="s">
        <v>334</v>
      </c>
      <c r="U352" s="142" t="s">
        <v>329</v>
      </c>
      <c r="V352" s="141" t="s">
        <v>335</v>
      </c>
      <c r="W352" s="185"/>
      <c r="X352" s="185"/>
      <c r="Y352" s="186"/>
      <c r="Z352" s="187"/>
    </row>
    <row r="353" spans="1:26" s="146" customFormat="1" ht="24" customHeight="1" x14ac:dyDescent="0.15">
      <c r="A353" s="200"/>
      <c r="B353" s="201"/>
      <c r="C353" s="202"/>
      <c r="D353" s="189"/>
      <c r="E353" s="203"/>
      <c r="F353" s="204"/>
      <c r="G353" s="192"/>
      <c r="H353" s="195"/>
      <c r="I353" s="205"/>
      <c r="J353" s="195"/>
      <c r="K353" s="205"/>
      <c r="L353" s="198"/>
      <c r="M353" s="142" t="s">
        <v>329</v>
      </c>
      <c r="N353" s="139" t="s">
        <v>324</v>
      </c>
      <c r="O353" s="142" t="s">
        <v>329</v>
      </c>
      <c r="P353" s="140" t="s">
        <v>327</v>
      </c>
      <c r="Q353" s="151"/>
      <c r="R353" s="141"/>
      <c r="S353" s="142" t="s">
        <v>329</v>
      </c>
      <c r="T353" s="141" t="s">
        <v>332</v>
      </c>
      <c r="U353" s="142" t="s">
        <v>329</v>
      </c>
      <c r="V353" s="141" t="s">
        <v>333</v>
      </c>
      <c r="W353" s="185"/>
      <c r="X353" s="185"/>
      <c r="Y353" s="186"/>
      <c r="Z353" s="187"/>
    </row>
    <row r="354" spans="1:26" s="146" customFormat="1" ht="3.75" customHeight="1" thickBot="1" x14ac:dyDescent="0.2">
      <c r="A354" s="180"/>
      <c r="B354" s="181"/>
      <c r="C354" s="182"/>
      <c r="D354" s="190"/>
      <c r="E354" s="181"/>
      <c r="F354" s="184"/>
      <c r="G354" s="193"/>
      <c r="H354" s="196"/>
      <c r="I354" s="182"/>
      <c r="J354" s="196"/>
      <c r="K354" s="182"/>
      <c r="L354" s="199"/>
      <c r="M354" s="143"/>
      <c r="N354" s="147"/>
      <c r="O354" s="143"/>
      <c r="P354" s="148"/>
      <c r="Q354" s="149"/>
      <c r="R354" s="150"/>
      <c r="S354" s="143"/>
      <c r="T354" s="150"/>
      <c r="U354" s="143"/>
      <c r="V354" s="150"/>
      <c r="W354" s="156"/>
      <c r="X354" s="156"/>
      <c r="Y354" s="157"/>
      <c r="Z354" s="179"/>
    </row>
    <row r="355" spans="1:26" s="146" customFormat="1" ht="3" customHeight="1" x14ac:dyDescent="0.15">
      <c r="A355" s="171"/>
      <c r="B355" s="172"/>
      <c r="C355" s="166"/>
      <c r="D355" s="188" t="s">
        <v>36</v>
      </c>
      <c r="E355" s="167"/>
      <c r="F355" s="183"/>
      <c r="G355" s="191">
        <f>I356+K356</f>
        <v>0</v>
      </c>
      <c r="H355" s="194" t="s">
        <v>12</v>
      </c>
      <c r="I355" s="163"/>
      <c r="J355" s="194" t="s">
        <v>12</v>
      </c>
      <c r="K355" s="163"/>
      <c r="L355" s="197" t="s">
        <v>12</v>
      </c>
      <c r="M355" s="145"/>
      <c r="N355" s="145"/>
      <c r="O355" s="145"/>
      <c r="P355" s="153"/>
      <c r="Q355" s="145"/>
      <c r="R355" s="145"/>
      <c r="S355" s="145"/>
      <c r="T355" s="145"/>
      <c r="U355" s="145"/>
      <c r="V355" s="145"/>
      <c r="W355" s="154"/>
      <c r="X355" s="154"/>
      <c r="Y355" s="155"/>
      <c r="Z355" s="178"/>
    </row>
    <row r="356" spans="1:26" s="146" customFormat="1" ht="24" customHeight="1" x14ac:dyDescent="0.15">
      <c r="A356" s="200"/>
      <c r="B356" s="201"/>
      <c r="C356" s="202"/>
      <c r="D356" s="189"/>
      <c r="E356" s="203"/>
      <c r="F356" s="204">
        <f>E356-C356</f>
        <v>0</v>
      </c>
      <c r="G356" s="192"/>
      <c r="H356" s="195"/>
      <c r="I356" s="205"/>
      <c r="J356" s="195"/>
      <c r="K356" s="205"/>
      <c r="L356" s="198"/>
      <c r="M356" s="142" t="s">
        <v>329</v>
      </c>
      <c r="N356" s="139" t="s">
        <v>325</v>
      </c>
      <c r="O356" s="142" t="s">
        <v>329</v>
      </c>
      <c r="P356" s="140" t="s">
        <v>328</v>
      </c>
      <c r="Q356" s="142" t="s">
        <v>329</v>
      </c>
      <c r="R356" s="141" t="s">
        <v>337</v>
      </c>
      <c r="S356" s="142" t="s">
        <v>329</v>
      </c>
      <c r="T356" s="141" t="s">
        <v>269</v>
      </c>
      <c r="U356" s="142" t="s">
        <v>329</v>
      </c>
      <c r="V356" s="141" t="s">
        <v>336</v>
      </c>
      <c r="W356" s="185"/>
      <c r="X356" s="185"/>
      <c r="Y356" s="186"/>
      <c r="Z356" s="187"/>
    </row>
    <row r="357" spans="1:26" s="158" customFormat="1" ht="24" customHeight="1" x14ac:dyDescent="0.15">
      <c r="A357" s="200"/>
      <c r="B357" s="201"/>
      <c r="C357" s="202"/>
      <c r="D357" s="189"/>
      <c r="E357" s="203"/>
      <c r="F357" s="204"/>
      <c r="G357" s="192"/>
      <c r="H357" s="195"/>
      <c r="I357" s="205"/>
      <c r="J357" s="195"/>
      <c r="K357" s="205"/>
      <c r="L357" s="198"/>
      <c r="M357" s="142" t="s">
        <v>329</v>
      </c>
      <c r="N357" s="139" t="s">
        <v>323</v>
      </c>
      <c r="O357" s="142" t="s">
        <v>329</v>
      </c>
      <c r="P357" s="140" t="s">
        <v>326</v>
      </c>
      <c r="Q357" s="151"/>
      <c r="R357" s="141"/>
      <c r="S357" s="142" t="s">
        <v>329</v>
      </c>
      <c r="T357" s="141" t="s">
        <v>334</v>
      </c>
      <c r="U357" s="142" t="s">
        <v>329</v>
      </c>
      <c r="V357" s="141" t="s">
        <v>335</v>
      </c>
      <c r="W357" s="185"/>
      <c r="X357" s="185"/>
      <c r="Y357" s="186"/>
      <c r="Z357" s="187"/>
    </row>
    <row r="358" spans="1:26" s="146" customFormat="1" ht="24" customHeight="1" x14ac:dyDescent="0.15">
      <c r="A358" s="200"/>
      <c r="B358" s="201"/>
      <c r="C358" s="202"/>
      <c r="D358" s="189"/>
      <c r="E358" s="203"/>
      <c r="F358" s="204"/>
      <c r="G358" s="192"/>
      <c r="H358" s="195"/>
      <c r="I358" s="205"/>
      <c r="J358" s="195"/>
      <c r="K358" s="205"/>
      <c r="L358" s="198"/>
      <c r="M358" s="142" t="s">
        <v>329</v>
      </c>
      <c r="N358" s="139" t="s">
        <v>324</v>
      </c>
      <c r="O358" s="142" t="s">
        <v>329</v>
      </c>
      <c r="P358" s="140" t="s">
        <v>327</v>
      </c>
      <c r="Q358" s="151"/>
      <c r="R358" s="141"/>
      <c r="S358" s="142" t="s">
        <v>329</v>
      </c>
      <c r="T358" s="141" t="s">
        <v>332</v>
      </c>
      <c r="U358" s="142" t="s">
        <v>329</v>
      </c>
      <c r="V358" s="141" t="s">
        <v>333</v>
      </c>
      <c r="W358" s="185"/>
      <c r="X358" s="185"/>
      <c r="Y358" s="186"/>
      <c r="Z358" s="187"/>
    </row>
    <row r="359" spans="1:26" s="146" customFormat="1" ht="3.75" customHeight="1" thickBot="1" x14ac:dyDescent="0.2">
      <c r="A359" s="180"/>
      <c r="B359" s="181"/>
      <c r="C359" s="182"/>
      <c r="D359" s="190"/>
      <c r="E359" s="181"/>
      <c r="F359" s="184"/>
      <c r="G359" s="193"/>
      <c r="H359" s="196"/>
      <c r="I359" s="182"/>
      <c r="J359" s="196"/>
      <c r="K359" s="182"/>
      <c r="L359" s="199"/>
      <c r="M359" s="143"/>
      <c r="N359" s="147"/>
      <c r="O359" s="143"/>
      <c r="P359" s="148"/>
      <c r="Q359" s="149"/>
      <c r="R359" s="150"/>
      <c r="S359" s="143"/>
      <c r="T359" s="150"/>
      <c r="U359" s="143"/>
      <c r="V359" s="150"/>
      <c r="W359" s="156"/>
      <c r="X359" s="156"/>
      <c r="Y359" s="157"/>
      <c r="Z359" s="179"/>
    </row>
    <row r="360" spans="1:26" s="146" customFormat="1" ht="3" customHeight="1" x14ac:dyDescent="0.15">
      <c r="A360" s="171"/>
      <c r="B360" s="172"/>
      <c r="C360" s="166"/>
      <c r="D360" s="188" t="s">
        <v>36</v>
      </c>
      <c r="E360" s="167"/>
      <c r="F360" s="183"/>
      <c r="G360" s="191">
        <f>I361+K361</f>
        <v>0</v>
      </c>
      <c r="H360" s="194" t="s">
        <v>12</v>
      </c>
      <c r="I360" s="163"/>
      <c r="J360" s="194" t="s">
        <v>12</v>
      </c>
      <c r="K360" s="163"/>
      <c r="L360" s="197" t="s">
        <v>12</v>
      </c>
      <c r="M360" s="145"/>
      <c r="N360" s="145"/>
      <c r="O360" s="145"/>
      <c r="P360" s="153"/>
      <c r="Q360" s="145"/>
      <c r="R360" s="145"/>
      <c r="S360" s="145"/>
      <c r="T360" s="145"/>
      <c r="U360" s="145"/>
      <c r="V360" s="145"/>
      <c r="W360" s="154"/>
      <c r="X360" s="154"/>
      <c r="Y360" s="155"/>
      <c r="Z360" s="178"/>
    </row>
    <row r="361" spans="1:26" s="146" customFormat="1" ht="24" customHeight="1" x14ac:dyDescent="0.15">
      <c r="A361" s="200"/>
      <c r="B361" s="201"/>
      <c r="C361" s="202"/>
      <c r="D361" s="189"/>
      <c r="E361" s="203"/>
      <c r="F361" s="204">
        <f>E361-C361</f>
        <v>0</v>
      </c>
      <c r="G361" s="192"/>
      <c r="H361" s="195"/>
      <c r="I361" s="205"/>
      <c r="J361" s="195"/>
      <c r="K361" s="205"/>
      <c r="L361" s="198"/>
      <c r="M361" s="142" t="s">
        <v>329</v>
      </c>
      <c r="N361" s="139" t="s">
        <v>325</v>
      </c>
      <c r="O361" s="142" t="s">
        <v>329</v>
      </c>
      <c r="P361" s="140" t="s">
        <v>328</v>
      </c>
      <c r="Q361" s="142" t="s">
        <v>329</v>
      </c>
      <c r="R361" s="141" t="s">
        <v>337</v>
      </c>
      <c r="S361" s="142" t="s">
        <v>329</v>
      </c>
      <c r="T361" s="141" t="s">
        <v>269</v>
      </c>
      <c r="U361" s="142" t="s">
        <v>329</v>
      </c>
      <c r="V361" s="141" t="s">
        <v>336</v>
      </c>
      <c r="W361" s="185"/>
      <c r="X361" s="185"/>
      <c r="Y361" s="186"/>
      <c r="Z361" s="187"/>
    </row>
    <row r="362" spans="1:26" s="158" customFormat="1" ht="24" customHeight="1" x14ac:dyDescent="0.15">
      <c r="A362" s="200"/>
      <c r="B362" s="201"/>
      <c r="C362" s="202"/>
      <c r="D362" s="189"/>
      <c r="E362" s="203"/>
      <c r="F362" s="204"/>
      <c r="G362" s="192"/>
      <c r="H362" s="195"/>
      <c r="I362" s="205"/>
      <c r="J362" s="195"/>
      <c r="K362" s="205"/>
      <c r="L362" s="198"/>
      <c r="M362" s="142" t="s">
        <v>329</v>
      </c>
      <c r="N362" s="139" t="s">
        <v>323</v>
      </c>
      <c r="O362" s="142" t="s">
        <v>329</v>
      </c>
      <c r="P362" s="140" t="s">
        <v>326</v>
      </c>
      <c r="Q362" s="151"/>
      <c r="R362" s="141"/>
      <c r="S362" s="142" t="s">
        <v>329</v>
      </c>
      <c r="T362" s="141" t="s">
        <v>334</v>
      </c>
      <c r="U362" s="142" t="s">
        <v>329</v>
      </c>
      <c r="V362" s="141" t="s">
        <v>335</v>
      </c>
      <c r="W362" s="185"/>
      <c r="X362" s="185"/>
      <c r="Y362" s="186"/>
      <c r="Z362" s="187"/>
    </row>
    <row r="363" spans="1:26" s="146" customFormat="1" ht="24" customHeight="1" x14ac:dyDescent="0.15">
      <c r="A363" s="200"/>
      <c r="B363" s="201"/>
      <c r="C363" s="202"/>
      <c r="D363" s="189"/>
      <c r="E363" s="203"/>
      <c r="F363" s="204"/>
      <c r="G363" s="192"/>
      <c r="H363" s="195"/>
      <c r="I363" s="205"/>
      <c r="J363" s="195"/>
      <c r="K363" s="205"/>
      <c r="L363" s="198"/>
      <c r="M363" s="142" t="s">
        <v>329</v>
      </c>
      <c r="N363" s="139" t="s">
        <v>324</v>
      </c>
      <c r="O363" s="142" t="s">
        <v>329</v>
      </c>
      <c r="P363" s="140" t="s">
        <v>327</v>
      </c>
      <c r="Q363" s="151"/>
      <c r="R363" s="141"/>
      <c r="S363" s="142" t="s">
        <v>329</v>
      </c>
      <c r="T363" s="141" t="s">
        <v>332</v>
      </c>
      <c r="U363" s="142" t="s">
        <v>329</v>
      </c>
      <c r="V363" s="141" t="s">
        <v>333</v>
      </c>
      <c r="W363" s="185"/>
      <c r="X363" s="185"/>
      <c r="Y363" s="186"/>
      <c r="Z363" s="187"/>
    </row>
    <row r="364" spans="1:26" s="146" customFormat="1" ht="3.75" customHeight="1" thickBot="1" x14ac:dyDescent="0.2">
      <c r="A364" s="180"/>
      <c r="B364" s="181"/>
      <c r="C364" s="182"/>
      <c r="D364" s="190"/>
      <c r="E364" s="181"/>
      <c r="F364" s="184"/>
      <c r="G364" s="193"/>
      <c r="H364" s="196"/>
      <c r="I364" s="182"/>
      <c r="J364" s="196"/>
      <c r="K364" s="182"/>
      <c r="L364" s="199"/>
      <c r="M364" s="143"/>
      <c r="N364" s="147"/>
      <c r="O364" s="143"/>
      <c r="P364" s="148"/>
      <c r="Q364" s="149"/>
      <c r="R364" s="150"/>
      <c r="S364" s="143"/>
      <c r="T364" s="150"/>
      <c r="U364" s="143"/>
      <c r="V364" s="150"/>
      <c r="W364" s="156"/>
      <c r="X364" s="156"/>
      <c r="Y364" s="157"/>
      <c r="Z364" s="179"/>
    </row>
    <row r="365" spans="1:26" s="146" customFormat="1" ht="3" customHeight="1" x14ac:dyDescent="0.15">
      <c r="A365" s="171"/>
      <c r="B365" s="172"/>
      <c r="C365" s="166"/>
      <c r="D365" s="188" t="s">
        <v>36</v>
      </c>
      <c r="E365" s="167"/>
      <c r="F365" s="183"/>
      <c r="G365" s="191">
        <f>I366+K366</f>
        <v>0</v>
      </c>
      <c r="H365" s="194" t="s">
        <v>12</v>
      </c>
      <c r="I365" s="163"/>
      <c r="J365" s="194" t="s">
        <v>12</v>
      </c>
      <c r="K365" s="163"/>
      <c r="L365" s="197" t="s">
        <v>12</v>
      </c>
      <c r="M365" s="145"/>
      <c r="N365" s="145"/>
      <c r="O365" s="145"/>
      <c r="P365" s="153"/>
      <c r="Q365" s="145"/>
      <c r="R365" s="145"/>
      <c r="S365" s="145"/>
      <c r="T365" s="145"/>
      <c r="U365" s="145"/>
      <c r="V365" s="145"/>
      <c r="W365" s="154"/>
      <c r="X365" s="154"/>
      <c r="Y365" s="155"/>
      <c r="Z365" s="178"/>
    </row>
    <row r="366" spans="1:26" s="146" customFormat="1" ht="24" customHeight="1" x14ac:dyDescent="0.15">
      <c r="A366" s="200"/>
      <c r="B366" s="201"/>
      <c r="C366" s="202"/>
      <c r="D366" s="189"/>
      <c r="E366" s="203"/>
      <c r="F366" s="204">
        <f>E366-C366</f>
        <v>0</v>
      </c>
      <c r="G366" s="192"/>
      <c r="H366" s="195"/>
      <c r="I366" s="205"/>
      <c r="J366" s="195"/>
      <c r="K366" s="205"/>
      <c r="L366" s="198"/>
      <c r="M366" s="142" t="s">
        <v>329</v>
      </c>
      <c r="N366" s="139" t="s">
        <v>325</v>
      </c>
      <c r="O366" s="142" t="s">
        <v>329</v>
      </c>
      <c r="P366" s="140" t="s">
        <v>328</v>
      </c>
      <c r="Q366" s="142" t="s">
        <v>329</v>
      </c>
      <c r="R366" s="141" t="s">
        <v>337</v>
      </c>
      <c r="S366" s="142" t="s">
        <v>329</v>
      </c>
      <c r="T366" s="141" t="s">
        <v>269</v>
      </c>
      <c r="U366" s="142" t="s">
        <v>329</v>
      </c>
      <c r="V366" s="141" t="s">
        <v>336</v>
      </c>
      <c r="W366" s="185"/>
      <c r="X366" s="185"/>
      <c r="Y366" s="186"/>
      <c r="Z366" s="187"/>
    </row>
    <row r="367" spans="1:26" s="158" customFormat="1" ht="24" customHeight="1" x14ac:dyDescent="0.15">
      <c r="A367" s="200"/>
      <c r="B367" s="201"/>
      <c r="C367" s="202"/>
      <c r="D367" s="189"/>
      <c r="E367" s="203"/>
      <c r="F367" s="204"/>
      <c r="G367" s="192"/>
      <c r="H367" s="195"/>
      <c r="I367" s="205"/>
      <c r="J367" s="195"/>
      <c r="K367" s="205"/>
      <c r="L367" s="198"/>
      <c r="M367" s="142" t="s">
        <v>329</v>
      </c>
      <c r="N367" s="139" t="s">
        <v>323</v>
      </c>
      <c r="O367" s="142" t="s">
        <v>329</v>
      </c>
      <c r="P367" s="140" t="s">
        <v>326</v>
      </c>
      <c r="Q367" s="151"/>
      <c r="R367" s="141"/>
      <c r="S367" s="142" t="s">
        <v>329</v>
      </c>
      <c r="T367" s="141" t="s">
        <v>334</v>
      </c>
      <c r="U367" s="142" t="s">
        <v>329</v>
      </c>
      <c r="V367" s="141" t="s">
        <v>335</v>
      </c>
      <c r="W367" s="185"/>
      <c r="X367" s="185"/>
      <c r="Y367" s="186"/>
      <c r="Z367" s="187"/>
    </row>
    <row r="368" spans="1:26" s="146" customFormat="1" ht="24" customHeight="1" x14ac:dyDescent="0.15">
      <c r="A368" s="200"/>
      <c r="B368" s="201"/>
      <c r="C368" s="202"/>
      <c r="D368" s="189"/>
      <c r="E368" s="203"/>
      <c r="F368" s="204"/>
      <c r="G368" s="192"/>
      <c r="H368" s="195"/>
      <c r="I368" s="205"/>
      <c r="J368" s="195"/>
      <c r="K368" s="205"/>
      <c r="L368" s="198"/>
      <c r="M368" s="142" t="s">
        <v>329</v>
      </c>
      <c r="N368" s="139" t="s">
        <v>324</v>
      </c>
      <c r="O368" s="142" t="s">
        <v>329</v>
      </c>
      <c r="P368" s="140" t="s">
        <v>327</v>
      </c>
      <c r="Q368" s="151"/>
      <c r="R368" s="141"/>
      <c r="S368" s="142" t="s">
        <v>329</v>
      </c>
      <c r="T368" s="141" t="s">
        <v>332</v>
      </c>
      <c r="U368" s="142" t="s">
        <v>329</v>
      </c>
      <c r="V368" s="141" t="s">
        <v>333</v>
      </c>
      <c r="W368" s="185"/>
      <c r="X368" s="185"/>
      <c r="Y368" s="186"/>
      <c r="Z368" s="187"/>
    </row>
    <row r="369" spans="1:26" s="146" customFormat="1" ht="3.75" customHeight="1" thickBot="1" x14ac:dyDescent="0.2">
      <c r="A369" s="180"/>
      <c r="B369" s="181"/>
      <c r="C369" s="182"/>
      <c r="D369" s="190"/>
      <c r="E369" s="181"/>
      <c r="F369" s="184"/>
      <c r="G369" s="193"/>
      <c r="H369" s="196"/>
      <c r="I369" s="182"/>
      <c r="J369" s="196"/>
      <c r="K369" s="182"/>
      <c r="L369" s="199"/>
      <c r="M369" s="143"/>
      <c r="N369" s="147"/>
      <c r="O369" s="143"/>
      <c r="P369" s="148"/>
      <c r="Q369" s="149"/>
      <c r="R369" s="150"/>
      <c r="S369" s="143"/>
      <c r="T369" s="150"/>
      <c r="U369" s="143"/>
      <c r="V369" s="150"/>
      <c r="W369" s="156"/>
      <c r="X369" s="156"/>
      <c r="Y369" s="157"/>
      <c r="Z369" s="179"/>
    </row>
    <row r="370" spans="1:26" s="146" customFormat="1" ht="3" customHeight="1" x14ac:dyDescent="0.15">
      <c r="A370" s="171"/>
      <c r="B370" s="172"/>
      <c r="C370" s="166"/>
      <c r="D370" s="188" t="s">
        <v>36</v>
      </c>
      <c r="E370" s="167"/>
      <c r="F370" s="183"/>
      <c r="G370" s="191">
        <f>I371+K371</f>
        <v>0</v>
      </c>
      <c r="H370" s="194" t="s">
        <v>12</v>
      </c>
      <c r="I370" s="163"/>
      <c r="J370" s="194" t="s">
        <v>12</v>
      </c>
      <c r="K370" s="163"/>
      <c r="L370" s="197" t="s">
        <v>12</v>
      </c>
      <c r="M370" s="145"/>
      <c r="N370" s="145"/>
      <c r="O370" s="145"/>
      <c r="P370" s="153"/>
      <c r="Q370" s="145"/>
      <c r="R370" s="145"/>
      <c r="S370" s="145"/>
      <c r="T370" s="145"/>
      <c r="U370" s="145"/>
      <c r="V370" s="145"/>
      <c r="W370" s="154"/>
      <c r="X370" s="154"/>
      <c r="Y370" s="155"/>
      <c r="Z370" s="178"/>
    </row>
    <row r="371" spans="1:26" s="146" customFormat="1" ht="24" customHeight="1" x14ac:dyDescent="0.15">
      <c r="A371" s="200"/>
      <c r="B371" s="201"/>
      <c r="C371" s="202"/>
      <c r="D371" s="189"/>
      <c r="E371" s="203"/>
      <c r="F371" s="204">
        <f>E371-C371</f>
        <v>0</v>
      </c>
      <c r="G371" s="192"/>
      <c r="H371" s="195"/>
      <c r="I371" s="205"/>
      <c r="J371" s="195"/>
      <c r="K371" s="205"/>
      <c r="L371" s="198"/>
      <c r="M371" s="142" t="s">
        <v>329</v>
      </c>
      <c r="N371" s="139" t="s">
        <v>325</v>
      </c>
      <c r="O371" s="142" t="s">
        <v>329</v>
      </c>
      <c r="P371" s="140" t="s">
        <v>328</v>
      </c>
      <c r="Q371" s="142" t="s">
        <v>329</v>
      </c>
      <c r="R371" s="141" t="s">
        <v>337</v>
      </c>
      <c r="S371" s="142" t="s">
        <v>329</v>
      </c>
      <c r="T371" s="141" t="s">
        <v>269</v>
      </c>
      <c r="U371" s="142" t="s">
        <v>329</v>
      </c>
      <c r="V371" s="141" t="s">
        <v>336</v>
      </c>
      <c r="W371" s="185"/>
      <c r="X371" s="185"/>
      <c r="Y371" s="186"/>
      <c r="Z371" s="187"/>
    </row>
    <row r="372" spans="1:26" s="158" customFormat="1" ht="24" customHeight="1" x14ac:dyDescent="0.15">
      <c r="A372" s="200"/>
      <c r="B372" s="201"/>
      <c r="C372" s="202"/>
      <c r="D372" s="189"/>
      <c r="E372" s="203"/>
      <c r="F372" s="204"/>
      <c r="G372" s="192"/>
      <c r="H372" s="195"/>
      <c r="I372" s="205"/>
      <c r="J372" s="195"/>
      <c r="K372" s="205"/>
      <c r="L372" s="198"/>
      <c r="M372" s="142" t="s">
        <v>329</v>
      </c>
      <c r="N372" s="139" t="s">
        <v>323</v>
      </c>
      <c r="O372" s="142" t="s">
        <v>329</v>
      </c>
      <c r="P372" s="140" t="s">
        <v>326</v>
      </c>
      <c r="Q372" s="151"/>
      <c r="R372" s="141"/>
      <c r="S372" s="142" t="s">
        <v>329</v>
      </c>
      <c r="T372" s="141" t="s">
        <v>334</v>
      </c>
      <c r="U372" s="142" t="s">
        <v>329</v>
      </c>
      <c r="V372" s="141" t="s">
        <v>335</v>
      </c>
      <c r="W372" s="185"/>
      <c r="X372" s="185"/>
      <c r="Y372" s="186"/>
      <c r="Z372" s="187"/>
    </row>
    <row r="373" spans="1:26" s="146" customFormat="1" ht="24" customHeight="1" x14ac:dyDescent="0.15">
      <c r="A373" s="200"/>
      <c r="B373" s="201"/>
      <c r="C373" s="202"/>
      <c r="D373" s="189"/>
      <c r="E373" s="203"/>
      <c r="F373" s="204"/>
      <c r="G373" s="192"/>
      <c r="H373" s="195"/>
      <c r="I373" s="205"/>
      <c r="J373" s="195"/>
      <c r="K373" s="205"/>
      <c r="L373" s="198"/>
      <c r="M373" s="142" t="s">
        <v>329</v>
      </c>
      <c r="N373" s="139" t="s">
        <v>324</v>
      </c>
      <c r="O373" s="142" t="s">
        <v>329</v>
      </c>
      <c r="P373" s="140" t="s">
        <v>327</v>
      </c>
      <c r="Q373" s="151"/>
      <c r="R373" s="141"/>
      <c r="S373" s="142" t="s">
        <v>329</v>
      </c>
      <c r="T373" s="141" t="s">
        <v>332</v>
      </c>
      <c r="U373" s="142" t="s">
        <v>329</v>
      </c>
      <c r="V373" s="141" t="s">
        <v>333</v>
      </c>
      <c r="W373" s="185"/>
      <c r="X373" s="185"/>
      <c r="Y373" s="186"/>
      <c r="Z373" s="187"/>
    </row>
    <row r="374" spans="1:26" s="146" customFormat="1" ht="3.75" customHeight="1" thickBot="1" x14ac:dyDescent="0.2">
      <c r="A374" s="180"/>
      <c r="B374" s="181"/>
      <c r="C374" s="182"/>
      <c r="D374" s="190"/>
      <c r="E374" s="181"/>
      <c r="F374" s="184"/>
      <c r="G374" s="193"/>
      <c r="H374" s="196"/>
      <c r="I374" s="182"/>
      <c r="J374" s="196"/>
      <c r="K374" s="182"/>
      <c r="L374" s="199"/>
      <c r="M374" s="143"/>
      <c r="N374" s="147"/>
      <c r="O374" s="143"/>
      <c r="P374" s="148"/>
      <c r="Q374" s="149"/>
      <c r="R374" s="150"/>
      <c r="S374" s="143"/>
      <c r="T374" s="150"/>
      <c r="U374" s="143"/>
      <c r="V374" s="150"/>
      <c r="W374" s="156"/>
      <c r="X374" s="156"/>
      <c r="Y374" s="157"/>
      <c r="Z374" s="179"/>
    </row>
    <row r="375" spans="1:26" s="146" customFormat="1" ht="3" customHeight="1" x14ac:dyDescent="0.15">
      <c r="A375" s="171"/>
      <c r="B375" s="172"/>
      <c r="C375" s="166"/>
      <c r="D375" s="188" t="s">
        <v>36</v>
      </c>
      <c r="E375" s="167"/>
      <c r="F375" s="183"/>
      <c r="G375" s="191">
        <f>I376+K376</f>
        <v>0</v>
      </c>
      <c r="H375" s="194" t="s">
        <v>12</v>
      </c>
      <c r="I375" s="163"/>
      <c r="J375" s="194" t="s">
        <v>12</v>
      </c>
      <c r="K375" s="163"/>
      <c r="L375" s="197" t="s">
        <v>12</v>
      </c>
      <c r="M375" s="145"/>
      <c r="N375" s="145"/>
      <c r="O375" s="145"/>
      <c r="P375" s="153"/>
      <c r="Q375" s="145"/>
      <c r="R375" s="145"/>
      <c r="S375" s="145"/>
      <c r="T375" s="145"/>
      <c r="U375" s="145"/>
      <c r="V375" s="145"/>
      <c r="W375" s="154"/>
      <c r="X375" s="154"/>
      <c r="Y375" s="155"/>
      <c r="Z375" s="178"/>
    </row>
    <row r="376" spans="1:26" s="146" customFormat="1" ht="24" customHeight="1" x14ac:dyDescent="0.15">
      <c r="A376" s="200"/>
      <c r="B376" s="201"/>
      <c r="C376" s="202"/>
      <c r="D376" s="189"/>
      <c r="E376" s="203"/>
      <c r="F376" s="204">
        <f>E376-C376</f>
        <v>0</v>
      </c>
      <c r="G376" s="192"/>
      <c r="H376" s="195"/>
      <c r="I376" s="205"/>
      <c r="J376" s="195"/>
      <c r="K376" s="205"/>
      <c r="L376" s="198"/>
      <c r="M376" s="142" t="s">
        <v>329</v>
      </c>
      <c r="N376" s="139" t="s">
        <v>325</v>
      </c>
      <c r="O376" s="142" t="s">
        <v>329</v>
      </c>
      <c r="P376" s="140" t="s">
        <v>328</v>
      </c>
      <c r="Q376" s="142" t="s">
        <v>329</v>
      </c>
      <c r="R376" s="141" t="s">
        <v>337</v>
      </c>
      <c r="S376" s="142" t="s">
        <v>329</v>
      </c>
      <c r="T376" s="141" t="s">
        <v>269</v>
      </c>
      <c r="U376" s="142" t="s">
        <v>329</v>
      </c>
      <c r="V376" s="141" t="s">
        <v>336</v>
      </c>
      <c r="W376" s="185"/>
      <c r="X376" s="185"/>
      <c r="Y376" s="186"/>
      <c r="Z376" s="187"/>
    </row>
    <row r="377" spans="1:26" s="158" customFormat="1" ht="24" customHeight="1" x14ac:dyDescent="0.15">
      <c r="A377" s="200"/>
      <c r="B377" s="201"/>
      <c r="C377" s="202"/>
      <c r="D377" s="189"/>
      <c r="E377" s="203"/>
      <c r="F377" s="204"/>
      <c r="G377" s="192"/>
      <c r="H377" s="195"/>
      <c r="I377" s="205"/>
      <c r="J377" s="195"/>
      <c r="K377" s="205"/>
      <c r="L377" s="198"/>
      <c r="M377" s="142" t="s">
        <v>329</v>
      </c>
      <c r="N377" s="139" t="s">
        <v>323</v>
      </c>
      <c r="O377" s="142" t="s">
        <v>329</v>
      </c>
      <c r="P377" s="140" t="s">
        <v>326</v>
      </c>
      <c r="Q377" s="151"/>
      <c r="R377" s="141"/>
      <c r="S377" s="142" t="s">
        <v>329</v>
      </c>
      <c r="T377" s="141" t="s">
        <v>334</v>
      </c>
      <c r="U377" s="142" t="s">
        <v>329</v>
      </c>
      <c r="V377" s="141" t="s">
        <v>335</v>
      </c>
      <c r="W377" s="185"/>
      <c r="X377" s="185"/>
      <c r="Y377" s="186"/>
      <c r="Z377" s="187"/>
    </row>
    <row r="378" spans="1:26" s="146" customFormat="1" ht="24" customHeight="1" x14ac:dyDescent="0.15">
      <c r="A378" s="200"/>
      <c r="B378" s="201"/>
      <c r="C378" s="202"/>
      <c r="D378" s="189"/>
      <c r="E378" s="203"/>
      <c r="F378" s="204"/>
      <c r="G378" s="192"/>
      <c r="H378" s="195"/>
      <c r="I378" s="205"/>
      <c r="J378" s="195"/>
      <c r="K378" s="205"/>
      <c r="L378" s="198"/>
      <c r="M378" s="142" t="s">
        <v>329</v>
      </c>
      <c r="N378" s="139" t="s">
        <v>324</v>
      </c>
      <c r="O378" s="142" t="s">
        <v>329</v>
      </c>
      <c r="P378" s="140" t="s">
        <v>327</v>
      </c>
      <c r="Q378" s="151"/>
      <c r="R378" s="141"/>
      <c r="S378" s="142" t="s">
        <v>329</v>
      </c>
      <c r="T378" s="141" t="s">
        <v>332</v>
      </c>
      <c r="U378" s="142" t="s">
        <v>329</v>
      </c>
      <c r="V378" s="141" t="s">
        <v>333</v>
      </c>
      <c r="W378" s="185"/>
      <c r="X378" s="185"/>
      <c r="Y378" s="186"/>
      <c r="Z378" s="187"/>
    </row>
    <row r="379" spans="1:26" s="146" customFormat="1" ht="3.75" customHeight="1" thickBot="1" x14ac:dyDescent="0.2">
      <c r="A379" s="180"/>
      <c r="B379" s="181"/>
      <c r="C379" s="182"/>
      <c r="D379" s="190"/>
      <c r="E379" s="181"/>
      <c r="F379" s="184"/>
      <c r="G379" s="193"/>
      <c r="H379" s="196"/>
      <c r="I379" s="182"/>
      <c r="J379" s="196"/>
      <c r="K379" s="182"/>
      <c r="L379" s="199"/>
      <c r="M379" s="143"/>
      <c r="N379" s="147"/>
      <c r="O379" s="143"/>
      <c r="P379" s="148"/>
      <c r="Q379" s="149"/>
      <c r="R379" s="150"/>
      <c r="S379" s="143"/>
      <c r="T379" s="150"/>
      <c r="U379" s="143"/>
      <c r="V379" s="150"/>
      <c r="W379" s="156"/>
      <c r="X379" s="156"/>
      <c r="Y379" s="157"/>
      <c r="Z379" s="179"/>
    </row>
    <row r="380" spans="1:26" s="146" customFormat="1" ht="3" customHeight="1" x14ac:dyDescent="0.15">
      <c r="A380" s="171"/>
      <c r="B380" s="172"/>
      <c r="C380" s="166"/>
      <c r="D380" s="188" t="s">
        <v>36</v>
      </c>
      <c r="E380" s="167"/>
      <c r="F380" s="183"/>
      <c r="G380" s="191">
        <f>I381+K381</f>
        <v>0</v>
      </c>
      <c r="H380" s="194" t="s">
        <v>12</v>
      </c>
      <c r="I380" s="163"/>
      <c r="J380" s="194" t="s">
        <v>12</v>
      </c>
      <c r="K380" s="163"/>
      <c r="L380" s="197" t="s">
        <v>12</v>
      </c>
      <c r="M380" s="145"/>
      <c r="N380" s="145"/>
      <c r="O380" s="145"/>
      <c r="P380" s="153"/>
      <c r="Q380" s="145"/>
      <c r="R380" s="145"/>
      <c r="S380" s="145"/>
      <c r="T380" s="145"/>
      <c r="U380" s="145"/>
      <c r="V380" s="145"/>
      <c r="W380" s="154"/>
      <c r="X380" s="154"/>
      <c r="Y380" s="155"/>
      <c r="Z380" s="178"/>
    </row>
    <row r="381" spans="1:26" s="146" customFormat="1" ht="24" customHeight="1" x14ac:dyDescent="0.15">
      <c r="A381" s="200"/>
      <c r="B381" s="201"/>
      <c r="C381" s="202"/>
      <c r="D381" s="189"/>
      <c r="E381" s="203"/>
      <c r="F381" s="204">
        <f>E381-C381</f>
        <v>0</v>
      </c>
      <c r="G381" s="192"/>
      <c r="H381" s="195"/>
      <c r="I381" s="205"/>
      <c r="J381" s="195"/>
      <c r="K381" s="205"/>
      <c r="L381" s="198"/>
      <c r="M381" s="142" t="s">
        <v>329</v>
      </c>
      <c r="N381" s="139" t="s">
        <v>325</v>
      </c>
      <c r="O381" s="142" t="s">
        <v>329</v>
      </c>
      <c r="P381" s="140" t="s">
        <v>328</v>
      </c>
      <c r="Q381" s="142" t="s">
        <v>329</v>
      </c>
      <c r="R381" s="141" t="s">
        <v>337</v>
      </c>
      <c r="S381" s="142" t="s">
        <v>329</v>
      </c>
      <c r="T381" s="141" t="s">
        <v>269</v>
      </c>
      <c r="U381" s="142" t="s">
        <v>329</v>
      </c>
      <c r="V381" s="141" t="s">
        <v>336</v>
      </c>
      <c r="W381" s="185"/>
      <c r="X381" s="185"/>
      <c r="Y381" s="186"/>
      <c r="Z381" s="187"/>
    </row>
    <row r="382" spans="1:26" s="158" customFormat="1" ht="24" customHeight="1" x14ac:dyDescent="0.15">
      <c r="A382" s="200"/>
      <c r="B382" s="201"/>
      <c r="C382" s="202"/>
      <c r="D382" s="189"/>
      <c r="E382" s="203"/>
      <c r="F382" s="204"/>
      <c r="G382" s="192"/>
      <c r="H382" s="195"/>
      <c r="I382" s="205"/>
      <c r="J382" s="195"/>
      <c r="K382" s="205"/>
      <c r="L382" s="198"/>
      <c r="M382" s="142" t="s">
        <v>329</v>
      </c>
      <c r="N382" s="139" t="s">
        <v>323</v>
      </c>
      <c r="O382" s="142" t="s">
        <v>329</v>
      </c>
      <c r="P382" s="140" t="s">
        <v>326</v>
      </c>
      <c r="Q382" s="151"/>
      <c r="R382" s="141"/>
      <c r="S382" s="142" t="s">
        <v>329</v>
      </c>
      <c r="T382" s="141" t="s">
        <v>334</v>
      </c>
      <c r="U382" s="142" t="s">
        <v>329</v>
      </c>
      <c r="V382" s="141" t="s">
        <v>335</v>
      </c>
      <c r="W382" s="185"/>
      <c r="X382" s="185"/>
      <c r="Y382" s="186"/>
      <c r="Z382" s="187"/>
    </row>
    <row r="383" spans="1:26" s="146" customFormat="1" ht="24" customHeight="1" x14ac:dyDescent="0.15">
      <c r="A383" s="200"/>
      <c r="B383" s="201"/>
      <c r="C383" s="202"/>
      <c r="D383" s="189"/>
      <c r="E383" s="203"/>
      <c r="F383" s="204"/>
      <c r="G383" s="192"/>
      <c r="H383" s="195"/>
      <c r="I383" s="205"/>
      <c r="J383" s="195"/>
      <c r="K383" s="205"/>
      <c r="L383" s="198"/>
      <c r="M383" s="142" t="s">
        <v>329</v>
      </c>
      <c r="N383" s="139" t="s">
        <v>324</v>
      </c>
      <c r="O383" s="142" t="s">
        <v>329</v>
      </c>
      <c r="P383" s="140" t="s">
        <v>327</v>
      </c>
      <c r="Q383" s="151"/>
      <c r="R383" s="141"/>
      <c r="S383" s="142" t="s">
        <v>329</v>
      </c>
      <c r="T383" s="141" t="s">
        <v>332</v>
      </c>
      <c r="U383" s="142" t="s">
        <v>329</v>
      </c>
      <c r="V383" s="141" t="s">
        <v>333</v>
      </c>
      <c r="W383" s="185"/>
      <c r="X383" s="185"/>
      <c r="Y383" s="186"/>
      <c r="Z383" s="187"/>
    </row>
    <row r="384" spans="1:26" s="146" customFormat="1" ht="3.75" customHeight="1" thickBot="1" x14ac:dyDescent="0.2">
      <c r="A384" s="180"/>
      <c r="B384" s="181"/>
      <c r="C384" s="182"/>
      <c r="D384" s="190"/>
      <c r="E384" s="181"/>
      <c r="F384" s="184"/>
      <c r="G384" s="193"/>
      <c r="H384" s="196"/>
      <c r="I384" s="182"/>
      <c r="J384" s="196"/>
      <c r="K384" s="182"/>
      <c r="L384" s="199"/>
      <c r="M384" s="143"/>
      <c r="N384" s="147"/>
      <c r="O384" s="143"/>
      <c r="P384" s="148"/>
      <c r="Q384" s="149"/>
      <c r="R384" s="150"/>
      <c r="S384" s="143"/>
      <c r="T384" s="150"/>
      <c r="U384" s="143"/>
      <c r="V384" s="150"/>
      <c r="W384" s="156"/>
      <c r="X384" s="156"/>
      <c r="Y384" s="157"/>
      <c r="Z384" s="179"/>
    </row>
    <row r="385" spans="1:26" s="146" customFormat="1" ht="3" customHeight="1" x14ac:dyDescent="0.15">
      <c r="A385" s="171"/>
      <c r="B385" s="172"/>
      <c r="C385" s="166"/>
      <c r="D385" s="188" t="s">
        <v>36</v>
      </c>
      <c r="E385" s="167"/>
      <c r="F385" s="183"/>
      <c r="G385" s="191">
        <f>I386+K386</f>
        <v>0</v>
      </c>
      <c r="H385" s="194" t="s">
        <v>12</v>
      </c>
      <c r="I385" s="163"/>
      <c r="J385" s="194" t="s">
        <v>12</v>
      </c>
      <c r="K385" s="163"/>
      <c r="L385" s="197" t="s">
        <v>12</v>
      </c>
      <c r="M385" s="145"/>
      <c r="N385" s="145"/>
      <c r="O385" s="145"/>
      <c r="P385" s="153"/>
      <c r="Q385" s="145"/>
      <c r="R385" s="145"/>
      <c r="S385" s="145"/>
      <c r="T385" s="145"/>
      <c r="U385" s="145"/>
      <c r="V385" s="145"/>
      <c r="W385" s="154"/>
      <c r="X385" s="154"/>
      <c r="Y385" s="155"/>
      <c r="Z385" s="178"/>
    </row>
    <row r="386" spans="1:26" s="146" customFormat="1" ht="24" customHeight="1" x14ac:dyDescent="0.15">
      <c r="A386" s="200"/>
      <c r="B386" s="201"/>
      <c r="C386" s="202"/>
      <c r="D386" s="189"/>
      <c r="E386" s="203"/>
      <c r="F386" s="204">
        <f>E386-C386</f>
        <v>0</v>
      </c>
      <c r="G386" s="192"/>
      <c r="H386" s="195"/>
      <c r="I386" s="205"/>
      <c r="J386" s="195"/>
      <c r="K386" s="205"/>
      <c r="L386" s="198"/>
      <c r="M386" s="142" t="s">
        <v>329</v>
      </c>
      <c r="N386" s="139" t="s">
        <v>325</v>
      </c>
      <c r="O386" s="142" t="s">
        <v>329</v>
      </c>
      <c r="P386" s="140" t="s">
        <v>328</v>
      </c>
      <c r="Q386" s="142" t="s">
        <v>329</v>
      </c>
      <c r="R386" s="141" t="s">
        <v>337</v>
      </c>
      <c r="S386" s="142" t="s">
        <v>329</v>
      </c>
      <c r="T386" s="141" t="s">
        <v>269</v>
      </c>
      <c r="U386" s="142" t="s">
        <v>329</v>
      </c>
      <c r="V386" s="141" t="s">
        <v>336</v>
      </c>
      <c r="W386" s="185"/>
      <c r="X386" s="185"/>
      <c r="Y386" s="186"/>
      <c r="Z386" s="187"/>
    </row>
    <row r="387" spans="1:26" s="158" customFormat="1" ht="24" customHeight="1" x14ac:dyDescent="0.15">
      <c r="A387" s="200"/>
      <c r="B387" s="201"/>
      <c r="C387" s="202"/>
      <c r="D387" s="189"/>
      <c r="E387" s="203"/>
      <c r="F387" s="204"/>
      <c r="G387" s="192"/>
      <c r="H387" s="195"/>
      <c r="I387" s="205"/>
      <c r="J387" s="195"/>
      <c r="K387" s="205"/>
      <c r="L387" s="198"/>
      <c r="M387" s="142" t="s">
        <v>329</v>
      </c>
      <c r="N387" s="139" t="s">
        <v>323</v>
      </c>
      <c r="O387" s="142" t="s">
        <v>329</v>
      </c>
      <c r="P387" s="140" t="s">
        <v>326</v>
      </c>
      <c r="Q387" s="151"/>
      <c r="R387" s="141"/>
      <c r="S387" s="142" t="s">
        <v>329</v>
      </c>
      <c r="T387" s="141" t="s">
        <v>334</v>
      </c>
      <c r="U387" s="142" t="s">
        <v>329</v>
      </c>
      <c r="V387" s="141" t="s">
        <v>335</v>
      </c>
      <c r="W387" s="185"/>
      <c r="X387" s="185"/>
      <c r="Y387" s="186"/>
      <c r="Z387" s="187"/>
    </row>
    <row r="388" spans="1:26" s="146" customFormat="1" ht="24" customHeight="1" x14ac:dyDescent="0.15">
      <c r="A388" s="200"/>
      <c r="B388" s="201"/>
      <c r="C388" s="202"/>
      <c r="D388" s="189"/>
      <c r="E388" s="203"/>
      <c r="F388" s="204"/>
      <c r="G388" s="192"/>
      <c r="H388" s="195"/>
      <c r="I388" s="205"/>
      <c r="J388" s="195"/>
      <c r="K388" s="205"/>
      <c r="L388" s="198"/>
      <c r="M388" s="142" t="s">
        <v>329</v>
      </c>
      <c r="N388" s="139" t="s">
        <v>324</v>
      </c>
      <c r="O388" s="142" t="s">
        <v>329</v>
      </c>
      <c r="P388" s="140" t="s">
        <v>327</v>
      </c>
      <c r="Q388" s="151"/>
      <c r="R388" s="141"/>
      <c r="S388" s="142" t="s">
        <v>329</v>
      </c>
      <c r="T388" s="141" t="s">
        <v>332</v>
      </c>
      <c r="U388" s="142" t="s">
        <v>329</v>
      </c>
      <c r="V388" s="141" t="s">
        <v>333</v>
      </c>
      <c r="W388" s="185"/>
      <c r="X388" s="185"/>
      <c r="Y388" s="186"/>
      <c r="Z388" s="187"/>
    </row>
    <row r="389" spans="1:26" s="146" customFormat="1" ht="3.75" customHeight="1" thickBot="1" x14ac:dyDescent="0.2">
      <c r="A389" s="180"/>
      <c r="B389" s="181"/>
      <c r="C389" s="182"/>
      <c r="D389" s="190"/>
      <c r="E389" s="181"/>
      <c r="F389" s="184"/>
      <c r="G389" s="193"/>
      <c r="H389" s="196"/>
      <c r="I389" s="182"/>
      <c r="J389" s="196"/>
      <c r="K389" s="182"/>
      <c r="L389" s="199"/>
      <c r="M389" s="143"/>
      <c r="N389" s="147"/>
      <c r="O389" s="143"/>
      <c r="P389" s="148"/>
      <c r="Q389" s="149"/>
      <c r="R389" s="150"/>
      <c r="S389" s="143"/>
      <c r="T389" s="150"/>
      <c r="U389" s="143"/>
      <c r="V389" s="150"/>
      <c r="W389" s="156"/>
      <c r="X389" s="156"/>
      <c r="Y389" s="157"/>
      <c r="Z389" s="179"/>
    </row>
    <row r="390" spans="1:26" s="146" customFormat="1" ht="3" customHeight="1" x14ac:dyDescent="0.15">
      <c r="A390" s="171"/>
      <c r="B390" s="172"/>
      <c r="C390" s="166"/>
      <c r="D390" s="188" t="s">
        <v>36</v>
      </c>
      <c r="E390" s="167"/>
      <c r="F390" s="183"/>
      <c r="G390" s="191">
        <f>I391+K391</f>
        <v>0</v>
      </c>
      <c r="H390" s="194" t="s">
        <v>12</v>
      </c>
      <c r="I390" s="163"/>
      <c r="J390" s="194" t="s">
        <v>12</v>
      </c>
      <c r="K390" s="163"/>
      <c r="L390" s="197" t="s">
        <v>12</v>
      </c>
      <c r="M390" s="145"/>
      <c r="N390" s="145"/>
      <c r="O390" s="145"/>
      <c r="P390" s="153"/>
      <c r="Q390" s="145"/>
      <c r="R390" s="145"/>
      <c r="S390" s="145"/>
      <c r="T390" s="145"/>
      <c r="U390" s="145"/>
      <c r="V390" s="145"/>
      <c r="W390" s="154"/>
      <c r="X390" s="154"/>
      <c r="Y390" s="155"/>
      <c r="Z390" s="178"/>
    </row>
    <row r="391" spans="1:26" s="146" customFormat="1" ht="24" customHeight="1" x14ac:dyDescent="0.15">
      <c r="A391" s="200"/>
      <c r="B391" s="201"/>
      <c r="C391" s="202"/>
      <c r="D391" s="189"/>
      <c r="E391" s="203"/>
      <c r="F391" s="204">
        <f>E391-C391</f>
        <v>0</v>
      </c>
      <c r="G391" s="192"/>
      <c r="H391" s="195"/>
      <c r="I391" s="205"/>
      <c r="J391" s="195"/>
      <c r="K391" s="205"/>
      <c r="L391" s="198"/>
      <c r="M391" s="142" t="s">
        <v>329</v>
      </c>
      <c r="N391" s="139" t="s">
        <v>325</v>
      </c>
      <c r="O391" s="142" t="s">
        <v>329</v>
      </c>
      <c r="P391" s="140" t="s">
        <v>328</v>
      </c>
      <c r="Q391" s="142" t="s">
        <v>329</v>
      </c>
      <c r="R391" s="141" t="s">
        <v>337</v>
      </c>
      <c r="S391" s="142" t="s">
        <v>329</v>
      </c>
      <c r="T391" s="141" t="s">
        <v>269</v>
      </c>
      <c r="U391" s="142" t="s">
        <v>329</v>
      </c>
      <c r="V391" s="141" t="s">
        <v>336</v>
      </c>
      <c r="W391" s="185"/>
      <c r="X391" s="185"/>
      <c r="Y391" s="186"/>
      <c r="Z391" s="187"/>
    </row>
    <row r="392" spans="1:26" s="158" customFormat="1" ht="24" customHeight="1" x14ac:dyDescent="0.15">
      <c r="A392" s="200"/>
      <c r="B392" s="201"/>
      <c r="C392" s="202"/>
      <c r="D392" s="189"/>
      <c r="E392" s="203"/>
      <c r="F392" s="204"/>
      <c r="G392" s="192"/>
      <c r="H392" s="195"/>
      <c r="I392" s="205"/>
      <c r="J392" s="195"/>
      <c r="K392" s="205"/>
      <c r="L392" s="198"/>
      <c r="M392" s="142" t="s">
        <v>329</v>
      </c>
      <c r="N392" s="139" t="s">
        <v>323</v>
      </c>
      <c r="O392" s="142" t="s">
        <v>329</v>
      </c>
      <c r="P392" s="140" t="s">
        <v>326</v>
      </c>
      <c r="Q392" s="151"/>
      <c r="R392" s="141"/>
      <c r="S392" s="142" t="s">
        <v>329</v>
      </c>
      <c r="T392" s="141" t="s">
        <v>334</v>
      </c>
      <c r="U392" s="142" t="s">
        <v>329</v>
      </c>
      <c r="V392" s="141" t="s">
        <v>335</v>
      </c>
      <c r="W392" s="185"/>
      <c r="X392" s="185"/>
      <c r="Y392" s="186"/>
      <c r="Z392" s="187"/>
    </row>
    <row r="393" spans="1:26" s="146" customFormat="1" ht="24" customHeight="1" x14ac:dyDescent="0.15">
      <c r="A393" s="200"/>
      <c r="B393" s="201"/>
      <c r="C393" s="202"/>
      <c r="D393" s="189"/>
      <c r="E393" s="203"/>
      <c r="F393" s="204"/>
      <c r="G393" s="192"/>
      <c r="H393" s="195"/>
      <c r="I393" s="205"/>
      <c r="J393" s="195"/>
      <c r="K393" s="205"/>
      <c r="L393" s="198"/>
      <c r="M393" s="142" t="s">
        <v>329</v>
      </c>
      <c r="N393" s="139" t="s">
        <v>324</v>
      </c>
      <c r="O393" s="142" t="s">
        <v>329</v>
      </c>
      <c r="P393" s="140" t="s">
        <v>327</v>
      </c>
      <c r="Q393" s="151"/>
      <c r="R393" s="141"/>
      <c r="S393" s="142" t="s">
        <v>329</v>
      </c>
      <c r="T393" s="141" t="s">
        <v>332</v>
      </c>
      <c r="U393" s="142" t="s">
        <v>329</v>
      </c>
      <c r="V393" s="141" t="s">
        <v>333</v>
      </c>
      <c r="W393" s="185"/>
      <c r="X393" s="185"/>
      <c r="Y393" s="186"/>
      <c r="Z393" s="187"/>
    </row>
    <row r="394" spans="1:26" s="146" customFormat="1" ht="3.75" customHeight="1" thickBot="1" x14ac:dyDescent="0.2">
      <c r="A394" s="180"/>
      <c r="B394" s="181"/>
      <c r="C394" s="182"/>
      <c r="D394" s="190"/>
      <c r="E394" s="181"/>
      <c r="F394" s="184"/>
      <c r="G394" s="193"/>
      <c r="H394" s="196"/>
      <c r="I394" s="182"/>
      <c r="J394" s="196"/>
      <c r="K394" s="182"/>
      <c r="L394" s="199"/>
      <c r="M394" s="143"/>
      <c r="N394" s="147"/>
      <c r="O394" s="143"/>
      <c r="P394" s="148"/>
      <c r="Q394" s="149"/>
      <c r="R394" s="150"/>
      <c r="S394" s="143"/>
      <c r="T394" s="150"/>
      <c r="U394" s="143"/>
      <c r="V394" s="150"/>
      <c r="W394" s="156"/>
      <c r="X394" s="156"/>
      <c r="Y394" s="157"/>
      <c r="Z394" s="179"/>
    </row>
    <row r="395" spans="1:26" s="146" customFormat="1" ht="3" customHeight="1" x14ac:dyDescent="0.15">
      <c r="A395" s="171"/>
      <c r="B395" s="172"/>
      <c r="C395" s="166"/>
      <c r="D395" s="188" t="s">
        <v>36</v>
      </c>
      <c r="E395" s="167"/>
      <c r="F395" s="183"/>
      <c r="G395" s="191">
        <f>I396+K396</f>
        <v>0</v>
      </c>
      <c r="H395" s="194" t="s">
        <v>12</v>
      </c>
      <c r="I395" s="163"/>
      <c r="J395" s="194" t="s">
        <v>12</v>
      </c>
      <c r="K395" s="163"/>
      <c r="L395" s="197" t="s">
        <v>12</v>
      </c>
      <c r="M395" s="145"/>
      <c r="N395" s="145"/>
      <c r="O395" s="145"/>
      <c r="P395" s="153"/>
      <c r="Q395" s="145"/>
      <c r="R395" s="145"/>
      <c r="S395" s="145"/>
      <c r="T395" s="145"/>
      <c r="U395" s="145"/>
      <c r="V395" s="145"/>
      <c r="W395" s="154"/>
      <c r="X395" s="154"/>
      <c r="Y395" s="155"/>
      <c r="Z395" s="178"/>
    </row>
    <row r="396" spans="1:26" s="146" customFormat="1" ht="24" customHeight="1" x14ac:dyDescent="0.15">
      <c r="A396" s="200"/>
      <c r="B396" s="201"/>
      <c r="C396" s="202"/>
      <c r="D396" s="189"/>
      <c r="E396" s="203"/>
      <c r="F396" s="204">
        <f>E396-C396</f>
        <v>0</v>
      </c>
      <c r="G396" s="192"/>
      <c r="H396" s="195"/>
      <c r="I396" s="205"/>
      <c r="J396" s="195"/>
      <c r="K396" s="205"/>
      <c r="L396" s="198"/>
      <c r="M396" s="142" t="s">
        <v>329</v>
      </c>
      <c r="N396" s="139" t="s">
        <v>325</v>
      </c>
      <c r="O396" s="142" t="s">
        <v>329</v>
      </c>
      <c r="P396" s="140" t="s">
        <v>328</v>
      </c>
      <c r="Q396" s="142" t="s">
        <v>329</v>
      </c>
      <c r="R396" s="141" t="s">
        <v>337</v>
      </c>
      <c r="S396" s="142" t="s">
        <v>329</v>
      </c>
      <c r="T396" s="141" t="s">
        <v>269</v>
      </c>
      <c r="U396" s="142" t="s">
        <v>329</v>
      </c>
      <c r="V396" s="141" t="s">
        <v>336</v>
      </c>
      <c r="W396" s="185"/>
      <c r="X396" s="185"/>
      <c r="Y396" s="186"/>
      <c r="Z396" s="187"/>
    </row>
    <row r="397" spans="1:26" s="158" customFormat="1" ht="24" customHeight="1" x14ac:dyDescent="0.15">
      <c r="A397" s="200"/>
      <c r="B397" s="201"/>
      <c r="C397" s="202"/>
      <c r="D397" s="189"/>
      <c r="E397" s="203"/>
      <c r="F397" s="204"/>
      <c r="G397" s="192"/>
      <c r="H397" s="195"/>
      <c r="I397" s="205"/>
      <c r="J397" s="195"/>
      <c r="K397" s="205"/>
      <c r="L397" s="198"/>
      <c r="M397" s="142" t="s">
        <v>329</v>
      </c>
      <c r="N397" s="139" t="s">
        <v>323</v>
      </c>
      <c r="O397" s="142" t="s">
        <v>329</v>
      </c>
      <c r="P397" s="140" t="s">
        <v>326</v>
      </c>
      <c r="Q397" s="151"/>
      <c r="R397" s="141"/>
      <c r="S397" s="142" t="s">
        <v>329</v>
      </c>
      <c r="T397" s="141" t="s">
        <v>334</v>
      </c>
      <c r="U397" s="142" t="s">
        <v>329</v>
      </c>
      <c r="V397" s="141" t="s">
        <v>335</v>
      </c>
      <c r="W397" s="185"/>
      <c r="X397" s="185"/>
      <c r="Y397" s="186"/>
      <c r="Z397" s="187"/>
    </row>
    <row r="398" spans="1:26" s="146" customFormat="1" ht="24" customHeight="1" x14ac:dyDescent="0.15">
      <c r="A398" s="200"/>
      <c r="B398" s="201"/>
      <c r="C398" s="202"/>
      <c r="D398" s="189"/>
      <c r="E398" s="203"/>
      <c r="F398" s="204"/>
      <c r="G398" s="192"/>
      <c r="H398" s="195"/>
      <c r="I398" s="205"/>
      <c r="J398" s="195"/>
      <c r="K398" s="205"/>
      <c r="L398" s="198"/>
      <c r="M398" s="142" t="s">
        <v>329</v>
      </c>
      <c r="N398" s="139" t="s">
        <v>324</v>
      </c>
      <c r="O398" s="142" t="s">
        <v>329</v>
      </c>
      <c r="P398" s="140" t="s">
        <v>327</v>
      </c>
      <c r="Q398" s="151"/>
      <c r="R398" s="141"/>
      <c r="S398" s="142" t="s">
        <v>329</v>
      </c>
      <c r="T398" s="141" t="s">
        <v>332</v>
      </c>
      <c r="U398" s="142" t="s">
        <v>329</v>
      </c>
      <c r="V398" s="141" t="s">
        <v>333</v>
      </c>
      <c r="W398" s="185"/>
      <c r="X398" s="185"/>
      <c r="Y398" s="186"/>
      <c r="Z398" s="187"/>
    </row>
    <row r="399" spans="1:26" s="146" customFormat="1" ht="3.75" customHeight="1" thickBot="1" x14ac:dyDescent="0.2">
      <c r="A399" s="180"/>
      <c r="B399" s="181"/>
      <c r="C399" s="182"/>
      <c r="D399" s="190"/>
      <c r="E399" s="181"/>
      <c r="F399" s="184"/>
      <c r="G399" s="193"/>
      <c r="H399" s="196"/>
      <c r="I399" s="182"/>
      <c r="J399" s="196"/>
      <c r="K399" s="182"/>
      <c r="L399" s="199"/>
      <c r="M399" s="143"/>
      <c r="N399" s="147"/>
      <c r="O399" s="143"/>
      <c r="P399" s="148"/>
      <c r="Q399" s="149"/>
      <c r="R399" s="150"/>
      <c r="S399" s="143"/>
      <c r="T399" s="150"/>
      <c r="U399" s="143"/>
      <c r="V399" s="150"/>
      <c r="W399" s="156"/>
      <c r="X399" s="156"/>
      <c r="Y399" s="157"/>
      <c r="Z399" s="179"/>
    </row>
    <row r="400" spans="1:26" s="146" customFormat="1" ht="3" customHeight="1" x14ac:dyDescent="0.15">
      <c r="A400" s="171"/>
      <c r="B400" s="172"/>
      <c r="C400" s="166"/>
      <c r="D400" s="188" t="s">
        <v>36</v>
      </c>
      <c r="E400" s="167"/>
      <c r="F400" s="183"/>
      <c r="G400" s="191">
        <f>I401+K401</f>
        <v>0</v>
      </c>
      <c r="H400" s="194" t="s">
        <v>12</v>
      </c>
      <c r="I400" s="163"/>
      <c r="J400" s="194" t="s">
        <v>12</v>
      </c>
      <c r="K400" s="163"/>
      <c r="L400" s="197" t="s">
        <v>12</v>
      </c>
      <c r="M400" s="145"/>
      <c r="N400" s="145"/>
      <c r="O400" s="145"/>
      <c r="P400" s="153"/>
      <c r="Q400" s="145"/>
      <c r="R400" s="145"/>
      <c r="S400" s="145"/>
      <c r="T400" s="145"/>
      <c r="U400" s="145"/>
      <c r="V400" s="145"/>
      <c r="W400" s="154"/>
      <c r="X400" s="154"/>
      <c r="Y400" s="155"/>
      <c r="Z400" s="178"/>
    </row>
    <row r="401" spans="1:26" s="146" customFormat="1" ht="24" customHeight="1" x14ac:dyDescent="0.15">
      <c r="A401" s="200"/>
      <c r="B401" s="201"/>
      <c r="C401" s="202"/>
      <c r="D401" s="189"/>
      <c r="E401" s="203"/>
      <c r="F401" s="204">
        <f>E401-C401</f>
        <v>0</v>
      </c>
      <c r="G401" s="192"/>
      <c r="H401" s="195"/>
      <c r="I401" s="205"/>
      <c r="J401" s="195"/>
      <c r="K401" s="205"/>
      <c r="L401" s="198"/>
      <c r="M401" s="142" t="s">
        <v>329</v>
      </c>
      <c r="N401" s="139" t="s">
        <v>325</v>
      </c>
      <c r="O401" s="142" t="s">
        <v>329</v>
      </c>
      <c r="P401" s="140" t="s">
        <v>328</v>
      </c>
      <c r="Q401" s="142" t="s">
        <v>329</v>
      </c>
      <c r="R401" s="141" t="s">
        <v>337</v>
      </c>
      <c r="S401" s="142" t="s">
        <v>329</v>
      </c>
      <c r="T401" s="141" t="s">
        <v>269</v>
      </c>
      <c r="U401" s="142" t="s">
        <v>329</v>
      </c>
      <c r="V401" s="141" t="s">
        <v>336</v>
      </c>
      <c r="W401" s="185"/>
      <c r="X401" s="185"/>
      <c r="Y401" s="186"/>
      <c r="Z401" s="187"/>
    </row>
    <row r="402" spans="1:26" s="158" customFormat="1" ht="24" customHeight="1" x14ac:dyDescent="0.15">
      <c r="A402" s="200"/>
      <c r="B402" s="201"/>
      <c r="C402" s="202"/>
      <c r="D402" s="189"/>
      <c r="E402" s="203"/>
      <c r="F402" s="204"/>
      <c r="G402" s="192"/>
      <c r="H402" s="195"/>
      <c r="I402" s="205"/>
      <c r="J402" s="195"/>
      <c r="K402" s="205"/>
      <c r="L402" s="198"/>
      <c r="M402" s="142" t="s">
        <v>329</v>
      </c>
      <c r="N402" s="139" t="s">
        <v>323</v>
      </c>
      <c r="O402" s="142" t="s">
        <v>329</v>
      </c>
      <c r="P402" s="140" t="s">
        <v>326</v>
      </c>
      <c r="Q402" s="151"/>
      <c r="R402" s="141"/>
      <c r="S402" s="142" t="s">
        <v>329</v>
      </c>
      <c r="T402" s="141" t="s">
        <v>334</v>
      </c>
      <c r="U402" s="142" t="s">
        <v>329</v>
      </c>
      <c r="V402" s="141" t="s">
        <v>335</v>
      </c>
      <c r="W402" s="185"/>
      <c r="X402" s="185"/>
      <c r="Y402" s="186"/>
      <c r="Z402" s="187"/>
    </row>
    <row r="403" spans="1:26" s="146" customFormat="1" ht="24" customHeight="1" x14ac:dyDescent="0.15">
      <c r="A403" s="200"/>
      <c r="B403" s="201"/>
      <c r="C403" s="202"/>
      <c r="D403" s="189"/>
      <c r="E403" s="203"/>
      <c r="F403" s="204"/>
      <c r="G403" s="192"/>
      <c r="H403" s="195"/>
      <c r="I403" s="205"/>
      <c r="J403" s="195"/>
      <c r="K403" s="205"/>
      <c r="L403" s="198"/>
      <c r="M403" s="142" t="s">
        <v>329</v>
      </c>
      <c r="N403" s="139" t="s">
        <v>324</v>
      </c>
      <c r="O403" s="142" t="s">
        <v>329</v>
      </c>
      <c r="P403" s="140" t="s">
        <v>327</v>
      </c>
      <c r="Q403" s="151"/>
      <c r="R403" s="141"/>
      <c r="S403" s="142" t="s">
        <v>329</v>
      </c>
      <c r="T403" s="141" t="s">
        <v>332</v>
      </c>
      <c r="U403" s="142" t="s">
        <v>329</v>
      </c>
      <c r="V403" s="141" t="s">
        <v>333</v>
      </c>
      <c r="W403" s="185"/>
      <c r="X403" s="185"/>
      <c r="Y403" s="186"/>
      <c r="Z403" s="187"/>
    </row>
    <row r="404" spans="1:26" s="146" customFormat="1" ht="3.75" customHeight="1" thickBot="1" x14ac:dyDescent="0.2">
      <c r="A404" s="180"/>
      <c r="B404" s="181"/>
      <c r="C404" s="182"/>
      <c r="D404" s="190"/>
      <c r="E404" s="181"/>
      <c r="F404" s="184"/>
      <c r="G404" s="193"/>
      <c r="H404" s="196"/>
      <c r="I404" s="182"/>
      <c r="J404" s="196"/>
      <c r="K404" s="182"/>
      <c r="L404" s="199"/>
      <c r="M404" s="143"/>
      <c r="N404" s="147"/>
      <c r="O404" s="143"/>
      <c r="P404" s="148"/>
      <c r="Q404" s="149"/>
      <c r="R404" s="150"/>
      <c r="S404" s="143"/>
      <c r="T404" s="150"/>
      <c r="U404" s="143"/>
      <c r="V404" s="150"/>
      <c r="W404" s="156"/>
      <c r="X404" s="156"/>
      <c r="Y404" s="157"/>
      <c r="Z404" s="179"/>
    </row>
    <row r="405" spans="1:26" s="146" customFormat="1" ht="3" customHeight="1" x14ac:dyDescent="0.15">
      <c r="A405" s="171"/>
      <c r="B405" s="172"/>
      <c r="C405" s="166"/>
      <c r="D405" s="188" t="s">
        <v>36</v>
      </c>
      <c r="E405" s="167"/>
      <c r="F405" s="183"/>
      <c r="G405" s="191">
        <f>I406+K406</f>
        <v>0</v>
      </c>
      <c r="H405" s="194" t="s">
        <v>12</v>
      </c>
      <c r="I405" s="163"/>
      <c r="J405" s="194" t="s">
        <v>12</v>
      </c>
      <c r="K405" s="163"/>
      <c r="L405" s="197" t="s">
        <v>12</v>
      </c>
      <c r="M405" s="145"/>
      <c r="N405" s="145"/>
      <c r="O405" s="145"/>
      <c r="P405" s="153"/>
      <c r="Q405" s="145"/>
      <c r="R405" s="145"/>
      <c r="S405" s="145"/>
      <c r="T405" s="145"/>
      <c r="U405" s="145"/>
      <c r="V405" s="145"/>
      <c r="W405" s="154"/>
      <c r="X405" s="154"/>
      <c r="Y405" s="155"/>
      <c r="Z405" s="178"/>
    </row>
    <row r="406" spans="1:26" s="146" customFormat="1" ht="24" customHeight="1" x14ac:dyDescent="0.15">
      <c r="A406" s="200"/>
      <c r="B406" s="201"/>
      <c r="C406" s="202"/>
      <c r="D406" s="189"/>
      <c r="E406" s="203"/>
      <c r="F406" s="204">
        <f>E406-C406</f>
        <v>0</v>
      </c>
      <c r="G406" s="192"/>
      <c r="H406" s="195"/>
      <c r="I406" s="205"/>
      <c r="J406" s="195"/>
      <c r="K406" s="205"/>
      <c r="L406" s="198"/>
      <c r="M406" s="142" t="s">
        <v>329</v>
      </c>
      <c r="N406" s="139" t="s">
        <v>325</v>
      </c>
      <c r="O406" s="142" t="s">
        <v>329</v>
      </c>
      <c r="P406" s="140" t="s">
        <v>328</v>
      </c>
      <c r="Q406" s="142" t="s">
        <v>329</v>
      </c>
      <c r="R406" s="141" t="s">
        <v>337</v>
      </c>
      <c r="S406" s="142" t="s">
        <v>329</v>
      </c>
      <c r="T406" s="141" t="s">
        <v>269</v>
      </c>
      <c r="U406" s="142" t="s">
        <v>329</v>
      </c>
      <c r="V406" s="141" t="s">
        <v>336</v>
      </c>
      <c r="W406" s="185"/>
      <c r="X406" s="185"/>
      <c r="Y406" s="186"/>
      <c r="Z406" s="187"/>
    </row>
    <row r="407" spans="1:26" s="158" customFormat="1" ht="24" customHeight="1" x14ac:dyDescent="0.15">
      <c r="A407" s="200"/>
      <c r="B407" s="201"/>
      <c r="C407" s="202"/>
      <c r="D407" s="189"/>
      <c r="E407" s="203"/>
      <c r="F407" s="204"/>
      <c r="G407" s="192"/>
      <c r="H407" s="195"/>
      <c r="I407" s="205"/>
      <c r="J407" s="195"/>
      <c r="K407" s="205"/>
      <c r="L407" s="198"/>
      <c r="M407" s="142" t="s">
        <v>329</v>
      </c>
      <c r="N407" s="139" t="s">
        <v>323</v>
      </c>
      <c r="O407" s="142" t="s">
        <v>329</v>
      </c>
      <c r="P407" s="140" t="s">
        <v>326</v>
      </c>
      <c r="Q407" s="151"/>
      <c r="R407" s="141"/>
      <c r="S407" s="142" t="s">
        <v>329</v>
      </c>
      <c r="T407" s="141" t="s">
        <v>334</v>
      </c>
      <c r="U407" s="142" t="s">
        <v>329</v>
      </c>
      <c r="V407" s="141" t="s">
        <v>335</v>
      </c>
      <c r="W407" s="185"/>
      <c r="X407" s="185"/>
      <c r="Y407" s="186"/>
      <c r="Z407" s="187"/>
    </row>
    <row r="408" spans="1:26" s="146" customFormat="1" ht="24" customHeight="1" x14ac:dyDescent="0.15">
      <c r="A408" s="200"/>
      <c r="B408" s="201"/>
      <c r="C408" s="202"/>
      <c r="D408" s="189"/>
      <c r="E408" s="203"/>
      <c r="F408" s="204"/>
      <c r="G408" s="192"/>
      <c r="H408" s="195"/>
      <c r="I408" s="205"/>
      <c r="J408" s="195"/>
      <c r="K408" s="205"/>
      <c r="L408" s="198"/>
      <c r="M408" s="142" t="s">
        <v>329</v>
      </c>
      <c r="N408" s="139" t="s">
        <v>324</v>
      </c>
      <c r="O408" s="142" t="s">
        <v>329</v>
      </c>
      <c r="P408" s="140" t="s">
        <v>327</v>
      </c>
      <c r="Q408" s="151"/>
      <c r="R408" s="141"/>
      <c r="S408" s="142" t="s">
        <v>329</v>
      </c>
      <c r="T408" s="141" t="s">
        <v>332</v>
      </c>
      <c r="U408" s="142" t="s">
        <v>329</v>
      </c>
      <c r="V408" s="141" t="s">
        <v>333</v>
      </c>
      <c r="W408" s="185"/>
      <c r="X408" s="185"/>
      <c r="Y408" s="186"/>
      <c r="Z408" s="187"/>
    </row>
    <row r="409" spans="1:26" s="146" customFormat="1" ht="3.75" customHeight="1" thickBot="1" x14ac:dyDescent="0.2">
      <c r="A409" s="180"/>
      <c r="B409" s="181"/>
      <c r="C409" s="182"/>
      <c r="D409" s="190"/>
      <c r="E409" s="181"/>
      <c r="F409" s="184"/>
      <c r="G409" s="193"/>
      <c r="H409" s="196"/>
      <c r="I409" s="182"/>
      <c r="J409" s="196"/>
      <c r="K409" s="182"/>
      <c r="L409" s="199"/>
      <c r="M409" s="143"/>
      <c r="N409" s="147"/>
      <c r="O409" s="143"/>
      <c r="P409" s="148"/>
      <c r="Q409" s="149"/>
      <c r="R409" s="150"/>
      <c r="S409" s="143"/>
      <c r="T409" s="150"/>
      <c r="U409" s="143"/>
      <c r="V409" s="150"/>
      <c r="W409" s="156"/>
      <c r="X409" s="156"/>
      <c r="Y409" s="157"/>
      <c r="Z409" s="179"/>
    </row>
    <row r="410" spans="1:26" s="146" customFormat="1" ht="3" customHeight="1" x14ac:dyDescent="0.15">
      <c r="A410" s="171"/>
      <c r="B410" s="172"/>
      <c r="C410" s="166"/>
      <c r="D410" s="188" t="s">
        <v>36</v>
      </c>
      <c r="E410" s="167"/>
      <c r="F410" s="183"/>
      <c r="G410" s="191">
        <f>I411+K411</f>
        <v>0</v>
      </c>
      <c r="H410" s="194" t="s">
        <v>12</v>
      </c>
      <c r="I410" s="163"/>
      <c r="J410" s="194" t="s">
        <v>12</v>
      </c>
      <c r="K410" s="163"/>
      <c r="L410" s="197" t="s">
        <v>12</v>
      </c>
      <c r="M410" s="145"/>
      <c r="N410" s="145"/>
      <c r="O410" s="145"/>
      <c r="P410" s="153"/>
      <c r="Q410" s="145"/>
      <c r="R410" s="145"/>
      <c r="S410" s="145"/>
      <c r="T410" s="145"/>
      <c r="U410" s="145"/>
      <c r="V410" s="145"/>
      <c r="W410" s="154"/>
      <c r="X410" s="154"/>
      <c r="Y410" s="155"/>
      <c r="Z410" s="178"/>
    </row>
    <row r="411" spans="1:26" s="146" customFormat="1" ht="24" customHeight="1" x14ac:dyDescent="0.15">
      <c r="A411" s="200"/>
      <c r="B411" s="201"/>
      <c r="C411" s="202"/>
      <c r="D411" s="189"/>
      <c r="E411" s="203"/>
      <c r="F411" s="204">
        <f>E411-C411</f>
        <v>0</v>
      </c>
      <c r="G411" s="192"/>
      <c r="H411" s="195"/>
      <c r="I411" s="205"/>
      <c r="J411" s="195"/>
      <c r="K411" s="205"/>
      <c r="L411" s="198"/>
      <c r="M411" s="142" t="s">
        <v>329</v>
      </c>
      <c r="N411" s="139" t="s">
        <v>325</v>
      </c>
      <c r="O411" s="142" t="s">
        <v>329</v>
      </c>
      <c r="P411" s="140" t="s">
        <v>328</v>
      </c>
      <c r="Q411" s="142" t="s">
        <v>329</v>
      </c>
      <c r="R411" s="141" t="s">
        <v>337</v>
      </c>
      <c r="S411" s="142" t="s">
        <v>329</v>
      </c>
      <c r="T411" s="141" t="s">
        <v>269</v>
      </c>
      <c r="U411" s="142" t="s">
        <v>329</v>
      </c>
      <c r="V411" s="141" t="s">
        <v>336</v>
      </c>
      <c r="W411" s="185"/>
      <c r="X411" s="185"/>
      <c r="Y411" s="186"/>
      <c r="Z411" s="187"/>
    </row>
    <row r="412" spans="1:26" s="158" customFormat="1" ht="24" customHeight="1" x14ac:dyDescent="0.15">
      <c r="A412" s="200"/>
      <c r="B412" s="201"/>
      <c r="C412" s="202"/>
      <c r="D412" s="189"/>
      <c r="E412" s="203"/>
      <c r="F412" s="204"/>
      <c r="G412" s="192"/>
      <c r="H412" s="195"/>
      <c r="I412" s="205"/>
      <c r="J412" s="195"/>
      <c r="K412" s="205"/>
      <c r="L412" s="198"/>
      <c r="M412" s="142" t="s">
        <v>329</v>
      </c>
      <c r="N412" s="139" t="s">
        <v>323</v>
      </c>
      <c r="O412" s="142" t="s">
        <v>329</v>
      </c>
      <c r="P412" s="140" t="s">
        <v>326</v>
      </c>
      <c r="Q412" s="151"/>
      <c r="R412" s="141"/>
      <c r="S412" s="142" t="s">
        <v>329</v>
      </c>
      <c r="T412" s="141" t="s">
        <v>334</v>
      </c>
      <c r="U412" s="142" t="s">
        <v>329</v>
      </c>
      <c r="V412" s="141" t="s">
        <v>335</v>
      </c>
      <c r="W412" s="185"/>
      <c r="X412" s="185"/>
      <c r="Y412" s="186"/>
      <c r="Z412" s="187"/>
    </row>
    <row r="413" spans="1:26" s="146" customFormat="1" ht="24" customHeight="1" x14ac:dyDescent="0.15">
      <c r="A413" s="200"/>
      <c r="B413" s="201"/>
      <c r="C413" s="202"/>
      <c r="D413" s="189"/>
      <c r="E413" s="203"/>
      <c r="F413" s="204"/>
      <c r="G413" s="192"/>
      <c r="H413" s="195"/>
      <c r="I413" s="205"/>
      <c r="J413" s="195"/>
      <c r="K413" s="205"/>
      <c r="L413" s="198"/>
      <c r="M413" s="142" t="s">
        <v>329</v>
      </c>
      <c r="N413" s="139" t="s">
        <v>324</v>
      </c>
      <c r="O413" s="142" t="s">
        <v>329</v>
      </c>
      <c r="P413" s="140" t="s">
        <v>327</v>
      </c>
      <c r="Q413" s="151"/>
      <c r="R413" s="141"/>
      <c r="S413" s="142" t="s">
        <v>329</v>
      </c>
      <c r="T413" s="141" t="s">
        <v>332</v>
      </c>
      <c r="U413" s="142" t="s">
        <v>329</v>
      </c>
      <c r="V413" s="141" t="s">
        <v>333</v>
      </c>
      <c r="W413" s="185"/>
      <c r="X413" s="185"/>
      <c r="Y413" s="186"/>
      <c r="Z413" s="187"/>
    </row>
    <row r="414" spans="1:26" s="146" customFormat="1" ht="3.75" customHeight="1" thickBot="1" x14ac:dyDescent="0.2">
      <c r="A414" s="180"/>
      <c r="B414" s="181"/>
      <c r="C414" s="182"/>
      <c r="D414" s="190"/>
      <c r="E414" s="181"/>
      <c r="F414" s="184"/>
      <c r="G414" s="193"/>
      <c r="H414" s="196"/>
      <c r="I414" s="182"/>
      <c r="J414" s="196"/>
      <c r="K414" s="182"/>
      <c r="L414" s="199"/>
      <c r="M414" s="143"/>
      <c r="N414" s="147"/>
      <c r="O414" s="143"/>
      <c r="P414" s="148"/>
      <c r="Q414" s="149"/>
      <c r="R414" s="150"/>
      <c r="S414" s="143"/>
      <c r="T414" s="150"/>
      <c r="U414" s="143"/>
      <c r="V414" s="150"/>
      <c r="W414" s="156"/>
      <c r="X414" s="156"/>
      <c r="Y414" s="157"/>
      <c r="Z414" s="179"/>
    </row>
    <row r="415" spans="1:26" s="146" customFormat="1" ht="3" customHeight="1" x14ac:dyDescent="0.15">
      <c r="A415" s="171"/>
      <c r="B415" s="172"/>
      <c r="C415" s="166"/>
      <c r="D415" s="188" t="s">
        <v>36</v>
      </c>
      <c r="E415" s="167"/>
      <c r="F415" s="183"/>
      <c r="G415" s="191">
        <f>I416+K416</f>
        <v>0</v>
      </c>
      <c r="H415" s="194" t="s">
        <v>12</v>
      </c>
      <c r="I415" s="163"/>
      <c r="J415" s="194" t="s">
        <v>12</v>
      </c>
      <c r="K415" s="163"/>
      <c r="L415" s="197" t="s">
        <v>12</v>
      </c>
      <c r="M415" s="145"/>
      <c r="N415" s="145"/>
      <c r="O415" s="145"/>
      <c r="P415" s="153"/>
      <c r="Q415" s="145"/>
      <c r="R415" s="145"/>
      <c r="S415" s="145"/>
      <c r="T415" s="145"/>
      <c r="U415" s="145"/>
      <c r="V415" s="145"/>
      <c r="W415" s="154"/>
      <c r="X415" s="154"/>
      <c r="Y415" s="155"/>
      <c r="Z415" s="178"/>
    </row>
    <row r="416" spans="1:26" s="146" customFormat="1" ht="24" customHeight="1" x14ac:dyDescent="0.15">
      <c r="A416" s="200"/>
      <c r="B416" s="201"/>
      <c r="C416" s="202"/>
      <c r="D416" s="189"/>
      <c r="E416" s="203"/>
      <c r="F416" s="204">
        <f>E416-C416</f>
        <v>0</v>
      </c>
      <c r="G416" s="192"/>
      <c r="H416" s="195"/>
      <c r="I416" s="205"/>
      <c r="J416" s="195"/>
      <c r="K416" s="205"/>
      <c r="L416" s="198"/>
      <c r="M416" s="142" t="s">
        <v>329</v>
      </c>
      <c r="N416" s="139" t="s">
        <v>325</v>
      </c>
      <c r="O416" s="142" t="s">
        <v>329</v>
      </c>
      <c r="P416" s="140" t="s">
        <v>328</v>
      </c>
      <c r="Q416" s="142" t="s">
        <v>329</v>
      </c>
      <c r="R416" s="141" t="s">
        <v>337</v>
      </c>
      <c r="S416" s="142" t="s">
        <v>329</v>
      </c>
      <c r="T416" s="141" t="s">
        <v>269</v>
      </c>
      <c r="U416" s="142" t="s">
        <v>329</v>
      </c>
      <c r="V416" s="141" t="s">
        <v>336</v>
      </c>
      <c r="W416" s="185"/>
      <c r="X416" s="185"/>
      <c r="Y416" s="186"/>
      <c r="Z416" s="187"/>
    </row>
    <row r="417" spans="1:26" s="158" customFormat="1" ht="24" customHeight="1" x14ac:dyDescent="0.15">
      <c r="A417" s="200"/>
      <c r="B417" s="201"/>
      <c r="C417" s="202"/>
      <c r="D417" s="189"/>
      <c r="E417" s="203"/>
      <c r="F417" s="204"/>
      <c r="G417" s="192"/>
      <c r="H417" s="195"/>
      <c r="I417" s="205"/>
      <c r="J417" s="195"/>
      <c r="K417" s="205"/>
      <c r="L417" s="198"/>
      <c r="M417" s="142" t="s">
        <v>329</v>
      </c>
      <c r="N417" s="139" t="s">
        <v>323</v>
      </c>
      <c r="O417" s="142" t="s">
        <v>329</v>
      </c>
      <c r="P417" s="140" t="s">
        <v>326</v>
      </c>
      <c r="Q417" s="151"/>
      <c r="R417" s="141"/>
      <c r="S417" s="142" t="s">
        <v>329</v>
      </c>
      <c r="T417" s="141" t="s">
        <v>334</v>
      </c>
      <c r="U417" s="142" t="s">
        <v>329</v>
      </c>
      <c r="V417" s="141" t="s">
        <v>335</v>
      </c>
      <c r="W417" s="185"/>
      <c r="X417" s="185"/>
      <c r="Y417" s="186"/>
      <c r="Z417" s="187"/>
    </row>
    <row r="418" spans="1:26" s="146" customFormat="1" ht="24" customHeight="1" x14ac:dyDescent="0.15">
      <c r="A418" s="200"/>
      <c r="B418" s="201"/>
      <c r="C418" s="202"/>
      <c r="D418" s="189"/>
      <c r="E418" s="203"/>
      <c r="F418" s="204"/>
      <c r="G418" s="192"/>
      <c r="H418" s="195"/>
      <c r="I418" s="205"/>
      <c r="J418" s="195"/>
      <c r="K418" s="205"/>
      <c r="L418" s="198"/>
      <c r="M418" s="142" t="s">
        <v>329</v>
      </c>
      <c r="N418" s="139" t="s">
        <v>324</v>
      </c>
      <c r="O418" s="142" t="s">
        <v>329</v>
      </c>
      <c r="P418" s="140" t="s">
        <v>327</v>
      </c>
      <c r="Q418" s="151"/>
      <c r="R418" s="141"/>
      <c r="S418" s="142" t="s">
        <v>329</v>
      </c>
      <c r="T418" s="141" t="s">
        <v>332</v>
      </c>
      <c r="U418" s="142" t="s">
        <v>329</v>
      </c>
      <c r="V418" s="141" t="s">
        <v>333</v>
      </c>
      <c r="W418" s="185"/>
      <c r="X418" s="185"/>
      <c r="Y418" s="186"/>
      <c r="Z418" s="187"/>
    </row>
    <row r="419" spans="1:26" s="146" customFormat="1" ht="3.75" customHeight="1" thickBot="1" x14ac:dyDescent="0.2">
      <c r="A419" s="180"/>
      <c r="B419" s="181"/>
      <c r="C419" s="182"/>
      <c r="D419" s="190"/>
      <c r="E419" s="181"/>
      <c r="F419" s="184"/>
      <c r="G419" s="193"/>
      <c r="H419" s="196"/>
      <c r="I419" s="182"/>
      <c r="J419" s="196"/>
      <c r="K419" s="182"/>
      <c r="L419" s="199"/>
      <c r="M419" s="143"/>
      <c r="N419" s="147"/>
      <c r="O419" s="143"/>
      <c r="P419" s="148"/>
      <c r="Q419" s="149"/>
      <c r="R419" s="150"/>
      <c r="S419" s="143"/>
      <c r="T419" s="150"/>
      <c r="U419" s="143"/>
      <c r="V419" s="150"/>
      <c r="W419" s="156"/>
      <c r="X419" s="156"/>
      <c r="Y419" s="157"/>
      <c r="Z419" s="179"/>
    </row>
    <row r="420" spans="1:26" s="146" customFormat="1" ht="3" customHeight="1" x14ac:dyDescent="0.15">
      <c r="A420" s="171"/>
      <c r="B420" s="172"/>
      <c r="C420" s="166"/>
      <c r="D420" s="188" t="s">
        <v>36</v>
      </c>
      <c r="E420" s="167"/>
      <c r="F420" s="183"/>
      <c r="G420" s="191">
        <f>I421+K421</f>
        <v>0</v>
      </c>
      <c r="H420" s="194" t="s">
        <v>12</v>
      </c>
      <c r="I420" s="163"/>
      <c r="J420" s="194" t="s">
        <v>12</v>
      </c>
      <c r="K420" s="163"/>
      <c r="L420" s="197" t="s">
        <v>12</v>
      </c>
      <c r="M420" s="145"/>
      <c r="N420" s="145"/>
      <c r="O420" s="145"/>
      <c r="P420" s="153"/>
      <c r="Q420" s="145"/>
      <c r="R420" s="145"/>
      <c r="S420" s="145"/>
      <c r="T420" s="145"/>
      <c r="U420" s="145"/>
      <c r="V420" s="145"/>
      <c r="W420" s="154"/>
      <c r="X420" s="154"/>
      <c r="Y420" s="155"/>
      <c r="Z420" s="178"/>
    </row>
    <row r="421" spans="1:26" s="146" customFormat="1" ht="24" customHeight="1" x14ac:dyDescent="0.15">
      <c r="A421" s="200"/>
      <c r="B421" s="201"/>
      <c r="C421" s="202"/>
      <c r="D421" s="189"/>
      <c r="E421" s="203"/>
      <c r="F421" s="204">
        <f>E421-C421</f>
        <v>0</v>
      </c>
      <c r="G421" s="192"/>
      <c r="H421" s="195"/>
      <c r="I421" s="205"/>
      <c r="J421" s="195"/>
      <c r="K421" s="205"/>
      <c r="L421" s="198"/>
      <c r="M421" s="142" t="s">
        <v>329</v>
      </c>
      <c r="N421" s="139" t="s">
        <v>325</v>
      </c>
      <c r="O421" s="142" t="s">
        <v>329</v>
      </c>
      <c r="P421" s="140" t="s">
        <v>328</v>
      </c>
      <c r="Q421" s="142" t="s">
        <v>329</v>
      </c>
      <c r="R421" s="141" t="s">
        <v>337</v>
      </c>
      <c r="S421" s="142" t="s">
        <v>329</v>
      </c>
      <c r="T421" s="141" t="s">
        <v>269</v>
      </c>
      <c r="U421" s="142" t="s">
        <v>329</v>
      </c>
      <c r="V421" s="141" t="s">
        <v>336</v>
      </c>
      <c r="W421" s="185"/>
      <c r="X421" s="185"/>
      <c r="Y421" s="186"/>
      <c r="Z421" s="187"/>
    </row>
    <row r="422" spans="1:26" s="158" customFormat="1" ht="24" customHeight="1" x14ac:dyDescent="0.15">
      <c r="A422" s="200"/>
      <c r="B422" s="201"/>
      <c r="C422" s="202"/>
      <c r="D422" s="189"/>
      <c r="E422" s="203"/>
      <c r="F422" s="204"/>
      <c r="G422" s="192"/>
      <c r="H422" s="195"/>
      <c r="I422" s="205"/>
      <c r="J422" s="195"/>
      <c r="K422" s="205"/>
      <c r="L422" s="198"/>
      <c r="M422" s="142" t="s">
        <v>329</v>
      </c>
      <c r="N422" s="139" t="s">
        <v>323</v>
      </c>
      <c r="O422" s="142" t="s">
        <v>329</v>
      </c>
      <c r="P422" s="140" t="s">
        <v>326</v>
      </c>
      <c r="Q422" s="151"/>
      <c r="R422" s="141"/>
      <c r="S422" s="142" t="s">
        <v>329</v>
      </c>
      <c r="T422" s="141" t="s">
        <v>334</v>
      </c>
      <c r="U422" s="142" t="s">
        <v>329</v>
      </c>
      <c r="V422" s="141" t="s">
        <v>335</v>
      </c>
      <c r="W422" s="185"/>
      <c r="X422" s="185"/>
      <c r="Y422" s="186"/>
      <c r="Z422" s="187"/>
    </row>
    <row r="423" spans="1:26" s="146" customFormat="1" ht="24" customHeight="1" x14ac:dyDescent="0.15">
      <c r="A423" s="200"/>
      <c r="B423" s="201"/>
      <c r="C423" s="202"/>
      <c r="D423" s="189"/>
      <c r="E423" s="203"/>
      <c r="F423" s="204"/>
      <c r="G423" s="192"/>
      <c r="H423" s="195"/>
      <c r="I423" s="205"/>
      <c r="J423" s="195"/>
      <c r="K423" s="205"/>
      <c r="L423" s="198"/>
      <c r="M423" s="142" t="s">
        <v>329</v>
      </c>
      <c r="N423" s="139" t="s">
        <v>324</v>
      </c>
      <c r="O423" s="142" t="s">
        <v>329</v>
      </c>
      <c r="P423" s="140" t="s">
        <v>327</v>
      </c>
      <c r="Q423" s="151"/>
      <c r="R423" s="141"/>
      <c r="S423" s="142" t="s">
        <v>329</v>
      </c>
      <c r="T423" s="141" t="s">
        <v>332</v>
      </c>
      <c r="U423" s="142" t="s">
        <v>329</v>
      </c>
      <c r="V423" s="141" t="s">
        <v>333</v>
      </c>
      <c r="W423" s="185"/>
      <c r="X423" s="185"/>
      <c r="Y423" s="186"/>
      <c r="Z423" s="187"/>
    </row>
    <row r="424" spans="1:26" s="146" customFormat="1" ht="3.75" customHeight="1" thickBot="1" x14ac:dyDescent="0.2">
      <c r="A424" s="180"/>
      <c r="B424" s="181"/>
      <c r="C424" s="182"/>
      <c r="D424" s="190"/>
      <c r="E424" s="181"/>
      <c r="F424" s="184"/>
      <c r="G424" s="193"/>
      <c r="H424" s="196"/>
      <c r="I424" s="182"/>
      <c r="J424" s="196"/>
      <c r="K424" s="182"/>
      <c r="L424" s="199"/>
      <c r="M424" s="143"/>
      <c r="N424" s="147"/>
      <c r="O424" s="143"/>
      <c r="P424" s="148"/>
      <c r="Q424" s="149"/>
      <c r="R424" s="150"/>
      <c r="S424" s="143"/>
      <c r="T424" s="150"/>
      <c r="U424" s="143"/>
      <c r="V424" s="150"/>
      <c r="W424" s="156"/>
      <c r="X424" s="156"/>
      <c r="Y424" s="157"/>
      <c r="Z424" s="179"/>
    </row>
    <row r="425" spans="1:26" s="146" customFormat="1" ht="3" customHeight="1" x14ac:dyDescent="0.15">
      <c r="A425" s="171"/>
      <c r="B425" s="172"/>
      <c r="C425" s="166"/>
      <c r="D425" s="188" t="s">
        <v>36</v>
      </c>
      <c r="E425" s="167"/>
      <c r="F425" s="183"/>
      <c r="G425" s="191">
        <f>I426+K426</f>
        <v>0</v>
      </c>
      <c r="H425" s="194" t="s">
        <v>12</v>
      </c>
      <c r="I425" s="163"/>
      <c r="J425" s="194" t="s">
        <v>12</v>
      </c>
      <c r="K425" s="163"/>
      <c r="L425" s="197" t="s">
        <v>12</v>
      </c>
      <c r="M425" s="145"/>
      <c r="N425" s="145"/>
      <c r="O425" s="145"/>
      <c r="P425" s="153"/>
      <c r="Q425" s="145"/>
      <c r="R425" s="145"/>
      <c r="S425" s="145"/>
      <c r="T425" s="145"/>
      <c r="U425" s="145"/>
      <c r="V425" s="145"/>
      <c r="W425" s="154"/>
      <c r="X425" s="154"/>
      <c r="Y425" s="155"/>
      <c r="Z425" s="178"/>
    </row>
    <row r="426" spans="1:26" s="146" customFormat="1" ht="24" customHeight="1" x14ac:dyDescent="0.15">
      <c r="A426" s="200"/>
      <c r="B426" s="201"/>
      <c r="C426" s="202"/>
      <c r="D426" s="189"/>
      <c r="E426" s="203"/>
      <c r="F426" s="204">
        <f>E426-C426</f>
        <v>0</v>
      </c>
      <c r="G426" s="192"/>
      <c r="H426" s="195"/>
      <c r="I426" s="205"/>
      <c r="J426" s="195"/>
      <c r="K426" s="205"/>
      <c r="L426" s="198"/>
      <c r="M426" s="142" t="s">
        <v>329</v>
      </c>
      <c r="N426" s="139" t="s">
        <v>325</v>
      </c>
      <c r="O426" s="142" t="s">
        <v>329</v>
      </c>
      <c r="P426" s="140" t="s">
        <v>328</v>
      </c>
      <c r="Q426" s="142" t="s">
        <v>329</v>
      </c>
      <c r="R426" s="141" t="s">
        <v>337</v>
      </c>
      <c r="S426" s="142" t="s">
        <v>329</v>
      </c>
      <c r="T426" s="141" t="s">
        <v>269</v>
      </c>
      <c r="U426" s="142" t="s">
        <v>329</v>
      </c>
      <c r="V426" s="141" t="s">
        <v>336</v>
      </c>
      <c r="W426" s="185"/>
      <c r="X426" s="185"/>
      <c r="Y426" s="186"/>
      <c r="Z426" s="187"/>
    </row>
    <row r="427" spans="1:26" s="158" customFormat="1" ht="24" customHeight="1" x14ac:dyDescent="0.15">
      <c r="A427" s="200"/>
      <c r="B427" s="201"/>
      <c r="C427" s="202"/>
      <c r="D427" s="189"/>
      <c r="E427" s="203"/>
      <c r="F427" s="204"/>
      <c r="G427" s="192"/>
      <c r="H427" s="195"/>
      <c r="I427" s="205"/>
      <c r="J427" s="195"/>
      <c r="K427" s="205"/>
      <c r="L427" s="198"/>
      <c r="M427" s="142" t="s">
        <v>329</v>
      </c>
      <c r="N427" s="139" t="s">
        <v>323</v>
      </c>
      <c r="O427" s="142" t="s">
        <v>329</v>
      </c>
      <c r="P427" s="140" t="s">
        <v>326</v>
      </c>
      <c r="Q427" s="151"/>
      <c r="R427" s="141"/>
      <c r="S427" s="142" t="s">
        <v>329</v>
      </c>
      <c r="T427" s="141" t="s">
        <v>334</v>
      </c>
      <c r="U427" s="142" t="s">
        <v>329</v>
      </c>
      <c r="V427" s="141" t="s">
        <v>335</v>
      </c>
      <c r="W427" s="185"/>
      <c r="X427" s="185"/>
      <c r="Y427" s="186"/>
      <c r="Z427" s="187"/>
    </row>
    <row r="428" spans="1:26" s="146" customFormat="1" ht="24" customHeight="1" x14ac:dyDescent="0.15">
      <c r="A428" s="200"/>
      <c r="B428" s="201"/>
      <c r="C428" s="202"/>
      <c r="D428" s="189"/>
      <c r="E428" s="203"/>
      <c r="F428" s="204"/>
      <c r="G428" s="192"/>
      <c r="H428" s="195"/>
      <c r="I428" s="205"/>
      <c r="J428" s="195"/>
      <c r="K428" s="205"/>
      <c r="L428" s="198"/>
      <c r="M428" s="142" t="s">
        <v>329</v>
      </c>
      <c r="N428" s="139" t="s">
        <v>324</v>
      </c>
      <c r="O428" s="142" t="s">
        <v>329</v>
      </c>
      <c r="P428" s="140" t="s">
        <v>327</v>
      </c>
      <c r="Q428" s="151"/>
      <c r="R428" s="141"/>
      <c r="S428" s="142" t="s">
        <v>329</v>
      </c>
      <c r="T428" s="141" t="s">
        <v>332</v>
      </c>
      <c r="U428" s="142" t="s">
        <v>329</v>
      </c>
      <c r="V428" s="141" t="s">
        <v>333</v>
      </c>
      <c r="W428" s="185"/>
      <c r="X428" s="185"/>
      <c r="Y428" s="186"/>
      <c r="Z428" s="187"/>
    </row>
    <row r="429" spans="1:26" s="146" customFormat="1" ht="3.75" customHeight="1" thickBot="1" x14ac:dyDescent="0.2">
      <c r="A429" s="180"/>
      <c r="B429" s="181"/>
      <c r="C429" s="182"/>
      <c r="D429" s="190"/>
      <c r="E429" s="181"/>
      <c r="F429" s="184"/>
      <c r="G429" s="193"/>
      <c r="H429" s="196"/>
      <c r="I429" s="182"/>
      <c r="J429" s="196"/>
      <c r="K429" s="182"/>
      <c r="L429" s="199"/>
      <c r="M429" s="143"/>
      <c r="N429" s="147"/>
      <c r="O429" s="143"/>
      <c r="P429" s="148"/>
      <c r="Q429" s="149"/>
      <c r="R429" s="150"/>
      <c r="S429" s="143"/>
      <c r="T429" s="150"/>
      <c r="U429" s="143"/>
      <c r="V429" s="150"/>
      <c r="W429" s="156"/>
      <c r="X429" s="156"/>
      <c r="Y429" s="157"/>
      <c r="Z429" s="179"/>
    </row>
    <row r="430" spans="1:26" s="146" customFormat="1" ht="3" customHeight="1" x14ac:dyDescent="0.15">
      <c r="A430" s="171"/>
      <c r="B430" s="172"/>
      <c r="C430" s="166"/>
      <c r="D430" s="188" t="s">
        <v>36</v>
      </c>
      <c r="E430" s="167"/>
      <c r="F430" s="183"/>
      <c r="G430" s="191">
        <f>I431+K431</f>
        <v>0</v>
      </c>
      <c r="H430" s="194" t="s">
        <v>12</v>
      </c>
      <c r="I430" s="163"/>
      <c r="J430" s="194" t="s">
        <v>12</v>
      </c>
      <c r="K430" s="163"/>
      <c r="L430" s="197" t="s">
        <v>12</v>
      </c>
      <c r="M430" s="145"/>
      <c r="N430" s="145"/>
      <c r="O430" s="145"/>
      <c r="P430" s="153"/>
      <c r="Q430" s="145"/>
      <c r="R430" s="145"/>
      <c r="S430" s="145"/>
      <c r="T430" s="145"/>
      <c r="U430" s="145"/>
      <c r="V430" s="145"/>
      <c r="W430" s="154"/>
      <c r="X430" s="154"/>
      <c r="Y430" s="155"/>
      <c r="Z430" s="178"/>
    </row>
    <row r="431" spans="1:26" s="146" customFormat="1" ht="24" customHeight="1" x14ac:dyDescent="0.15">
      <c r="A431" s="200"/>
      <c r="B431" s="201"/>
      <c r="C431" s="202"/>
      <c r="D431" s="189"/>
      <c r="E431" s="203"/>
      <c r="F431" s="204">
        <f>E431-C431</f>
        <v>0</v>
      </c>
      <c r="G431" s="192"/>
      <c r="H431" s="195"/>
      <c r="I431" s="205"/>
      <c r="J431" s="195"/>
      <c r="K431" s="205"/>
      <c r="L431" s="198"/>
      <c r="M431" s="142" t="s">
        <v>329</v>
      </c>
      <c r="N431" s="139" t="s">
        <v>325</v>
      </c>
      <c r="O431" s="142" t="s">
        <v>329</v>
      </c>
      <c r="P431" s="140" t="s">
        <v>328</v>
      </c>
      <c r="Q431" s="142" t="s">
        <v>329</v>
      </c>
      <c r="R431" s="141" t="s">
        <v>337</v>
      </c>
      <c r="S431" s="142" t="s">
        <v>329</v>
      </c>
      <c r="T431" s="141" t="s">
        <v>269</v>
      </c>
      <c r="U431" s="142" t="s">
        <v>329</v>
      </c>
      <c r="V431" s="141" t="s">
        <v>336</v>
      </c>
      <c r="W431" s="185"/>
      <c r="X431" s="185"/>
      <c r="Y431" s="186"/>
      <c r="Z431" s="187"/>
    </row>
    <row r="432" spans="1:26" s="158" customFormat="1" ht="24" customHeight="1" x14ac:dyDescent="0.15">
      <c r="A432" s="200"/>
      <c r="B432" s="201"/>
      <c r="C432" s="202"/>
      <c r="D432" s="189"/>
      <c r="E432" s="203"/>
      <c r="F432" s="204"/>
      <c r="G432" s="192"/>
      <c r="H432" s="195"/>
      <c r="I432" s="205"/>
      <c r="J432" s="195"/>
      <c r="K432" s="205"/>
      <c r="L432" s="198"/>
      <c r="M432" s="142" t="s">
        <v>329</v>
      </c>
      <c r="N432" s="139" t="s">
        <v>323</v>
      </c>
      <c r="O432" s="142" t="s">
        <v>329</v>
      </c>
      <c r="P432" s="140" t="s">
        <v>326</v>
      </c>
      <c r="Q432" s="151"/>
      <c r="R432" s="141"/>
      <c r="S432" s="142" t="s">
        <v>329</v>
      </c>
      <c r="T432" s="141" t="s">
        <v>334</v>
      </c>
      <c r="U432" s="142" t="s">
        <v>329</v>
      </c>
      <c r="V432" s="141" t="s">
        <v>335</v>
      </c>
      <c r="W432" s="185"/>
      <c r="X432" s="185"/>
      <c r="Y432" s="186"/>
      <c r="Z432" s="187"/>
    </row>
    <row r="433" spans="1:26" s="146" customFormat="1" ht="24" customHeight="1" x14ac:dyDescent="0.15">
      <c r="A433" s="200"/>
      <c r="B433" s="201"/>
      <c r="C433" s="202"/>
      <c r="D433" s="189"/>
      <c r="E433" s="203"/>
      <c r="F433" s="204"/>
      <c r="G433" s="192"/>
      <c r="H433" s="195"/>
      <c r="I433" s="205"/>
      <c r="J433" s="195"/>
      <c r="K433" s="205"/>
      <c r="L433" s="198"/>
      <c r="M433" s="142" t="s">
        <v>329</v>
      </c>
      <c r="N433" s="139" t="s">
        <v>324</v>
      </c>
      <c r="O433" s="142" t="s">
        <v>329</v>
      </c>
      <c r="P433" s="140" t="s">
        <v>327</v>
      </c>
      <c r="Q433" s="151"/>
      <c r="R433" s="141"/>
      <c r="S433" s="142" t="s">
        <v>329</v>
      </c>
      <c r="T433" s="141" t="s">
        <v>332</v>
      </c>
      <c r="U433" s="142" t="s">
        <v>329</v>
      </c>
      <c r="V433" s="141" t="s">
        <v>333</v>
      </c>
      <c r="W433" s="185"/>
      <c r="X433" s="185"/>
      <c r="Y433" s="186"/>
      <c r="Z433" s="187"/>
    </row>
    <row r="434" spans="1:26" s="146" customFormat="1" ht="3.75" customHeight="1" thickBot="1" x14ac:dyDescent="0.2">
      <c r="A434" s="180"/>
      <c r="B434" s="181"/>
      <c r="C434" s="182"/>
      <c r="D434" s="190"/>
      <c r="E434" s="181"/>
      <c r="F434" s="184"/>
      <c r="G434" s="193"/>
      <c r="H434" s="196"/>
      <c r="I434" s="182"/>
      <c r="J434" s="196"/>
      <c r="K434" s="182"/>
      <c r="L434" s="199"/>
      <c r="M434" s="143"/>
      <c r="N434" s="147"/>
      <c r="O434" s="143"/>
      <c r="P434" s="148"/>
      <c r="Q434" s="149"/>
      <c r="R434" s="150"/>
      <c r="S434" s="143"/>
      <c r="T434" s="150"/>
      <c r="U434" s="143"/>
      <c r="V434" s="150"/>
      <c r="W434" s="156"/>
      <c r="X434" s="156"/>
      <c r="Y434" s="157"/>
      <c r="Z434" s="179"/>
    </row>
    <row r="435" spans="1:26" s="146" customFormat="1" ht="3" customHeight="1" x14ac:dyDescent="0.15">
      <c r="A435" s="171"/>
      <c r="B435" s="172"/>
      <c r="C435" s="166"/>
      <c r="D435" s="188" t="s">
        <v>36</v>
      </c>
      <c r="E435" s="167"/>
      <c r="F435" s="183"/>
      <c r="G435" s="191">
        <f>I436+K436</f>
        <v>0</v>
      </c>
      <c r="H435" s="194" t="s">
        <v>12</v>
      </c>
      <c r="I435" s="163"/>
      <c r="J435" s="194" t="s">
        <v>12</v>
      </c>
      <c r="K435" s="163"/>
      <c r="L435" s="197" t="s">
        <v>12</v>
      </c>
      <c r="M435" s="145"/>
      <c r="N435" s="145"/>
      <c r="O435" s="145"/>
      <c r="P435" s="153"/>
      <c r="Q435" s="145"/>
      <c r="R435" s="145"/>
      <c r="S435" s="145"/>
      <c r="T435" s="145"/>
      <c r="U435" s="145"/>
      <c r="V435" s="145"/>
      <c r="W435" s="154"/>
      <c r="X435" s="154"/>
      <c r="Y435" s="155"/>
      <c r="Z435" s="178"/>
    </row>
    <row r="436" spans="1:26" s="146" customFormat="1" ht="24" customHeight="1" x14ac:dyDescent="0.15">
      <c r="A436" s="200"/>
      <c r="B436" s="201"/>
      <c r="C436" s="202"/>
      <c r="D436" s="189"/>
      <c r="E436" s="203"/>
      <c r="F436" s="204">
        <f>E436-C436</f>
        <v>0</v>
      </c>
      <c r="G436" s="192"/>
      <c r="H436" s="195"/>
      <c r="I436" s="205"/>
      <c r="J436" s="195"/>
      <c r="K436" s="205"/>
      <c r="L436" s="198"/>
      <c r="M436" s="142" t="s">
        <v>329</v>
      </c>
      <c r="N436" s="139" t="s">
        <v>325</v>
      </c>
      <c r="O436" s="142" t="s">
        <v>329</v>
      </c>
      <c r="P436" s="140" t="s">
        <v>328</v>
      </c>
      <c r="Q436" s="142" t="s">
        <v>329</v>
      </c>
      <c r="R436" s="141" t="s">
        <v>337</v>
      </c>
      <c r="S436" s="142" t="s">
        <v>329</v>
      </c>
      <c r="T436" s="141" t="s">
        <v>269</v>
      </c>
      <c r="U436" s="142" t="s">
        <v>329</v>
      </c>
      <c r="V436" s="141" t="s">
        <v>336</v>
      </c>
      <c r="W436" s="185"/>
      <c r="X436" s="185"/>
      <c r="Y436" s="186"/>
      <c r="Z436" s="187"/>
    </row>
    <row r="437" spans="1:26" s="158" customFormat="1" ht="24" customHeight="1" x14ac:dyDescent="0.15">
      <c r="A437" s="200"/>
      <c r="B437" s="201"/>
      <c r="C437" s="202"/>
      <c r="D437" s="189"/>
      <c r="E437" s="203"/>
      <c r="F437" s="204"/>
      <c r="G437" s="192"/>
      <c r="H437" s="195"/>
      <c r="I437" s="205"/>
      <c r="J437" s="195"/>
      <c r="K437" s="205"/>
      <c r="L437" s="198"/>
      <c r="M437" s="142" t="s">
        <v>329</v>
      </c>
      <c r="N437" s="139" t="s">
        <v>323</v>
      </c>
      <c r="O437" s="142" t="s">
        <v>329</v>
      </c>
      <c r="P437" s="140" t="s">
        <v>326</v>
      </c>
      <c r="Q437" s="151"/>
      <c r="R437" s="141"/>
      <c r="S437" s="142" t="s">
        <v>329</v>
      </c>
      <c r="T437" s="141" t="s">
        <v>334</v>
      </c>
      <c r="U437" s="142" t="s">
        <v>329</v>
      </c>
      <c r="V437" s="141" t="s">
        <v>335</v>
      </c>
      <c r="W437" s="185"/>
      <c r="X437" s="185"/>
      <c r="Y437" s="186"/>
      <c r="Z437" s="187"/>
    </row>
    <row r="438" spans="1:26" s="146" customFormat="1" ht="24" customHeight="1" x14ac:dyDescent="0.15">
      <c r="A438" s="200"/>
      <c r="B438" s="201"/>
      <c r="C438" s="202"/>
      <c r="D438" s="189"/>
      <c r="E438" s="203"/>
      <c r="F438" s="204"/>
      <c r="G438" s="192"/>
      <c r="H438" s="195"/>
      <c r="I438" s="205"/>
      <c r="J438" s="195"/>
      <c r="K438" s="205"/>
      <c r="L438" s="198"/>
      <c r="M438" s="142" t="s">
        <v>329</v>
      </c>
      <c r="N438" s="139" t="s">
        <v>324</v>
      </c>
      <c r="O438" s="142" t="s">
        <v>329</v>
      </c>
      <c r="P438" s="140" t="s">
        <v>327</v>
      </c>
      <c r="Q438" s="151"/>
      <c r="R438" s="141"/>
      <c r="S438" s="142" t="s">
        <v>329</v>
      </c>
      <c r="T438" s="141" t="s">
        <v>332</v>
      </c>
      <c r="U438" s="142" t="s">
        <v>329</v>
      </c>
      <c r="V438" s="141" t="s">
        <v>333</v>
      </c>
      <c r="W438" s="185"/>
      <c r="X438" s="185"/>
      <c r="Y438" s="186"/>
      <c r="Z438" s="187"/>
    </row>
    <row r="439" spans="1:26" s="146" customFormat="1" ht="3.75" customHeight="1" thickBot="1" x14ac:dyDescent="0.2">
      <c r="A439" s="180"/>
      <c r="B439" s="181"/>
      <c r="C439" s="182"/>
      <c r="D439" s="190"/>
      <c r="E439" s="181"/>
      <c r="F439" s="184"/>
      <c r="G439" s="193"/>
      <c r="H439" s="196"/>
      <c r="I439" s="182"/>
      <c r="J439" s="196"/>
      <c r="K439" s="182"/>
      <c r="L439" s="199"/>
      <c r="M439" s="143"/>
      <c r="N439" s="147"/>
      <c r="O439" s="143"/>
      <c r="P439" s="148"/>
      <c r="Q439" s="149"/>
      <c r="R439" s="150"/>
      <c r="S439" s="143"/>
      <c r="T439" s="150"/>
      <c r="U439" s="143"/>
      <c r="V439" s="150"/>
      <c r="W439" s="156"/>
      <c r="X439" s="156"/>
      <c r="Y439" s="157"/>
      <c r="Z439" s="179"/>
    </row>
    <row r="440" spans="1:26" s="146" customFormat="1" ht="3" customHeight="1" x14ac:dyDescent="0.15">
      <c r="A440" s="171"/>
      <c r="B440" s="172"/>
      <c r="C440" s="166"/>
      <c r="D440" s="188" t="s">
        <v>36</v>
      </c>
      <c r="E440" s="167"/>
      <c r="F440" s="183"/>
      <c r="G440" s="191">
        <f>I441+K441</f>
        <v>0</v>
      </c>
      <c r="H440" s="194" t="s">
        <v>12</v>
      </c>
      <c r="I440" s="163"/>
      <c r="J440" s="194" t="s">
        <v>12</v>
      </c>
      <c r="K440" s="163"/>
      <c r="L440" s="197" t="s">
        <v>12</v>
      </c>
      <c r="M440" s="145"/>
      <c r="N440" s="145"/>
      <c r="O440" s="145"/>
      <c r="P440" s="153"/>
      <c r="Q440" s="145"/>
      <c r="R440" s="145"/>
      <c r="S440" s="145"/>
      <c r="T440" s="145"/>
      <c r="U440" s="145"/>
      <c r="V440" s="145"/>
      <c r="W440" s="154"/>
      <c r="X440" s="154"/>
      <c r="Y440" s="155"/>
      <c r="Z440" s="178"/>
    </row>
    <row r="441" spans="1:26" s="146" customFormat="1" ht="24" customHeight="1" x14ac:dyDescent="0.15">
      <c r="A441" s="200"/>
      <c r="B441" s="201"/>
      <c r="C441" s="202"/>
      <c r="D441" s="189"/>
      <c r="E441" s="203"/>
      <c r="F441" s="204">
        <f>E441-C441</f>
        <v>0</v>
      </c>
      <c r="G441" s="192"/>
      <c r="H441" s="195"/>
      <c r="I441" s="205"/>
      <c r="J441" s="195"/>
      <c r="K441" s="205"/>
      <c r="L441" s="198"/>
      <c r="M441" s="142" t="s">
        <v>329</v>
      </c>
      <c r="N441" s="139" t="s">
        <v>325</v>
      </c>
      <c r="O441" s="142" t="s">
        <v>329</v>
      </c>
      <c r="P441" s="140" t="s">
        <v>328</v>
      </c>
      <c r="Q441" s="142" t="s">
        <v>329</v>
      </c>
      <c r="R441" s="141" t="s">
        <v>337</v>
      </c>
      <c r="S441" s="142" t="s">
        <v>329</v>
      </c>
      <c r="T441" s="141" t="s">
        <v>269</v>
      </c>
      <c r="U441" s="142" t="s">
        <v>329</v>
      </c>
      <c r="V441" s="141" t="s">
        <v>336</v>
      </c>
      <c r="W441" s="185"/>
      <c r="X441" s="185"/>
      <c r="Y441" s="186"/>
      <c r="Z441" s="187"/>
    </row>
    <row r="442" spans="1:26" s="158" customFormat="1" ht="24" customHeight="1" x14ac:dyDescent="0.15">
      <c r="A442" s="200"/>
      <c r="B442" s="201"/>
      <c r="C442" s="202"/>
      <c r="D442" s="189"/>
      <c r="E442" s="203"/>
      <c r="F442" s="204"/>
      <c r="G442" s="192"/>
      <c r="H442" s="195"/>
      <c r="I442" s="205"/>
      <c r="J442" s="195"/>
      <c r="K442" s="205"/>
      <c r="L442" s="198"/>
      <c r="M442" s="142" t="s">
        <v>329</v>
      </c>
      <c r="N442" s="139" t="s">
        <v>323</v>
      </c>
      <c r="O442" s="142" t="s">
        <v>329</v>
      </c>
      <c r="P442" s="140" t="s">
        <v>326</v>
      </c>
      <c r="Q442" s="151"/>
      <c r="R442" s="141"/>
      <c r="S442" s="142" t="s">
        <v>329</v>
      </c>
      <c r="T442" s="141" t="s">
        <v>334</v>
      </c>
      <c r="U442" s="142" t="s">
        <v>329</v>
      </c>
      <c r="V442" s="141" t="s">
        <v>335</v>
      </c>
      <c r="W442" s="185"/>
      <c r="X442" s="185"/>
      <c r="Y442" s="186"/>
      <c r="Z442" s="187"/>
    </row>
    <row r="443" spans="1:26" s="146" customFormat="1" ht="24" customHeight="1" x14ac:dyDescent="0.15">
      <c r="A443" s="200"/>
      <c r="B443" s="201"/>
      <c r="C443" s="202"/>
      <c r="D443" s="189"/>
      <c r="E443" s="203"/>
      <c r="F443" s="204"/>
      <c r="G443" s="192"/>
      <c r="H443" s="195"/>
      <c r="I443" s="205"/>
      <c r="J443" s="195"/>
      <c r="K443" s="205"/>
      <c r="L443" s="198"/>
      <c r="M443" s="142" t="s">
        <v>329</v>
      </c>
      <c r="N443" s="139" t="s">
        <v>324</v>
      </c>
      <c r="O443" s="142" t="s">
        <v>329</v>
      </c>
      <c r="P443" s="140" t="s">
        <v>327</v>
      </c>
      <c r="Q443" s="151"/>
      <c r="R443" s="141"/>
      <c r="S443" s="142" t="s">
        <v>329</v>
      </c>
      <c r="T443" s="141" t="s">
        <v>332</v>
      </c>
      <c r="U443" s="142" t="s">
        <v>329</v>
      </c>
      <c r="V443" s="141" t="s">
        <v>333</v>
      </c>
      <c r="W443" s="185"/>
      <c r="X443" s="185"/>
      <c r="Y443" s="186"/>
      <c r="Z443" s="187"/>
    </row>
    <row r="444" spans="1:26" s="146" customFormat="1" ht="3.75" customHeight="1" thickBot="1" x14ac:dyDescent="0.2">
      <c r="A444" s="180"/>
      <c r="B444" s="181"/>
      <c r="C444" s="182"/>
      <c r="D444" s="190"/>
      <c r="E444" s="181"/>
      <c r="F444" s="184"/>
      <c r="G444" s="193"/>
      <c r="H444" s="196"/>
      <c r="I444" s="182"/>
      <c r="J444" s="196"/>
      <c r="K444" s="182"/>
      <c r="L444" s="199"/>
      <c r="M444" s="143"/>
      <c r="N444" s="147"/>
      <c r="O444" s="143"/>
      <c r="P444" s="148"/>
      <c r="Q444" s="149"/>
      <c r="R444" s="150"/>
      <c r="S444" s="143"/>
      <c r="T444" s="150"/>
      <c r="U444" s="143"/>
      <c r="V444" s="150"/>
      <c r="W444" s="156"/>
      <c r="X444" s="156"/>
      <c r="Y444" s="157"/>
      <c r="Z444" s="179"/>
    </row>
    <row r="445" spans="1:26" s="146" customFormat="1" ht="3" customHeight="1" x14ac:dyDescent="0.15">
      <c r="A445" s="171"/>
      <c r="B445" s="172"/>
      <c r="C445" s="166"/>
      <c r="D445" s="188" t="s">
        <v>36</v>
      </c>
      <c r="E445" s="167"/>
      <c r="F445" s="183"/>
      <c r="G445" s="191">
        <f>I446+K446</f>
        <v>0</v>
      </c>
      <c r="H445" s="194" t="s">
        <v>12</v>
      </c>
      <c r="I445" s="163"/>
      <c r="J445" s="194" t="s">
        <v>12</v>
      </c>
      <c r="K445" s="163"/>
      <c r="L445" s="197" t="s">
        <v>12</v>
      </c>
      <c r="M445" s="145"/>
      <c r="N445" s="145"/>
      <c r="O445" s="145"/>
      <c r="P445" s="153"/>
      <c r="Q445" s="145"/>
      <c r="R445" s="145"/>
      <c r="S445" s="145"/>
      <c r="T445" s="145"/>
      <c r="U445" s="145"/>
      <c r="V445" s="145"/>
      <c r="W445" s="154"/>
      <c r="X445" s="154"/>
      <c r="Y445" s="155"/>
      <c r="Z445" s="178"/>
    </row>
    <row r="446" spans="1:26" s="146" customFormat="1" ht="24" customHeight="1" x14ac:dyDescent="0.15">
      <c r="A446" s="200"/>
      <c r="B446" s="201"/>
      <c r="C446" s="202"/>
      <c r="D446" s="189"/>
      <c r="E446" s="203"/>
      <c r="F446" s="204">
        <f>E446-C446</f>
        <v>0</v>
      </c>
      <c r="G446" s="192"/>
      <c r="H446" s="195"/>
      <c r="I446" s="205"/>
      <c r="J446" s="195"/>
      <c r="K446" s="205"/>
      <c r="L446" s="198"/>
      <c r="M446" s="142" t="s">
        <v>329</v>
      </c>
      <c r="N446" s="139" t="s">
        <v>325</v>
      </c>
      <c r="O446" s="142" t="s">
        <v>329</v>
      </c>
      <c r="P446" s="140" t="s">
        <v>328</v>
      </c>
      <c r="Q446" s="142" t="s">
        <v>329</v>
      </c>
      <c r="R446" s="141" t="s">
        <v>337</v>
      </c>
      <c r="S446" s="142" t="s">
        <v>329</v>
      </c>
      <c r="T446" s="141" t="s">
        <v>269</v>
      </c>
      <c r="U446" s="142" t="s">
        <v>329</v>
      </c>
      <c r="V446" s="141" t="s">
        <v>336</v>
      </c>
      <c r="W446" s="185"/>
      <c r="X446" s="185"/>
      <c r="Y446" s="186"/>
      <c r="Z446" s="187"/>
    </row>
    <row r="447" spans="1:26" s="158" customFormat="1" ht="24" customHeight="1" x14ac:dyDescent="0.15">
      <c r="A447" s="200"/>
      <c r="B447" s="201"/>
      <c r="C447" s="202"/>
      <c r="D447" s="189"/>
      <c r="E447" s="203"/>
      <c r="F447" s="204"/>
      <c r="G447" s="192"/>
      <c r="H447" s="195"/>
      <c r="I447" s="205"/>
      <c r="J447" s="195"/>
      <c r="K447" s="205"/>
      <c r="L447" s="198"/>
      <c r="M447" s="142" t="s">
        <v>329</v>
      </c>
      <c r="N447" s="139" t="s">
        <v>323</v>
      </c>
      <c r="O447" s="142" t="s">
        <v>329</v>
      </c>
      <c r="P447" s="140" t="s">
        <v>326</v>
      </c>
      <c r="Q447" s="151"/>
      <c r="R447" s="141"/>
      <c r="S447" s="142" t="s">
        <v>329</v>
      </c>
      <c r="T447" s="141" t="s">
        <v>334</v>
      </c>
      <c r="U447" s="142" t="s">
        <v>329</v>
      </c>
      <c r="V447" s="141" t="s">
        <v>335</v>
      </c>
      <c r="W447" s="185"/>
      <c r="X447" s="185"/>
      <c r="Y447" s="186"/>
      <c r="Z447" s="187"/>
    </row>
    <row r="448" spans="1:26" s="146" customFormat="1" ht="24" customHeight="1" x14ac:dyDescent="0.15">
      <c r="A448" s="200"/>
      <c r="B448" s="201"/>
      <c r="C448" s="202"/>
      <c r="D448" s="189"/>
      <c r="E448" s="203"/>
      <c r="F448" s="204"/>
      <c r="G448" s="192"/>
      <c r="H448" s="195"/>
      <c r="I448" s="205"/>
      <c r="J448" s="195"/>
      <c r="K448" s="205"/>
      <c r="L448" s="198"/>
      <c r="M448" s="142" t="s">
        <v>329</v>
      </c>
      <c r="N448" s="139" t="s">
        <v>324</v>
      </c>
      <c r="O448" s="142" t="s">
        <v>329</v>
      </c>
      <c r="P448" s="140" t="s">
        <v>327</v>
      </c>
      <c r="Q448" s="151"/>
      <c r="R448" s="141"/>
      <c r="S448" s="142" t="s">
        <v>329</v>
      </c>
      <c r="T448" s="141" t="s">
        <v>332</v>
      </c>
      <c r="U448" s="142" t="s">
        <v>329</v>
      </c>
      <c r="V448" s="141" t="s">
        <v>333</v>
      </c>
      <c r="W448" s="185"/>
      <c r="X448" s="185"/>
      <c r="Y448" s="186"/>
      <c r="Z448" s="187"/>
    </row>
    <row r="449" spans="1:26" s="146" customFormat="1" ht="3.75" customHeight="1" thickBot="1" x14ac:dyDescent="0.2">
      <c r="A449" s="180"/>
      <c r="B449" s="181"/>
      <c r="C449" s="182"/>
      <c r="D449" s="190"/>
      <c r="E449" s="181"/>
      <c r="F449" s="184"/>
      <c r="G449" s="193"/>
      <c r="H449" s="196"/>
      <c r="I449" s="182"/>
      <c r="J449" s="196"/>
      <c r="K449" s="182"/>
      <c r="L449" s="199"/>
      <c r="M449" s="143"/>
      <c r="N449" s="147"/>
      <c r="O449" s="143"/>
      <c r="P449" s="148"/>
      <c r="Q449" s="149"/>
      <c r="R449" s="150"/>
      <c r="S449" s="143"/>
      <c r="T449" s="150"/>
      <c r="U449" s="143"/>
      <c r="V449" s="150"/>
      <c r="W449" s="156"/>
      <c r="X449" s="156"/>
      <c r="Y449" s="157"/>
      <c r="Z449" s="179"/>
    </row>
    <row r="450" spans="1:26" s="146" customFormat="1" ht="3" customHeight="1" x14ac:dyDescent="0.15">
      <c r="A450" s="171"/>
      <c r="B450" s="172"/>
      <c r="C450" s="166"/>
      <c r="D450" s="188" t="s">
        <v>36</v>
      </c>
      <c r="E450" s="167"/>
      <c r="F450" s="183"/>
      <c r="G450" s="191">
        <f>I451+K451</f>
        <v>0</v>
      </c>
      <c r="H450" s="194" t="s">
        <v>12</v>
      </c>
      <c r="I450" s="163"/>
      <c r="J450" s="194" t="s">
        <v>12</v>
      </c>
      <c r="K450" s="163"/>
      <c r="L450" s="197" t="s">
        <v>12</v>
      </c>
      <c r="M450" s="145"/>
      <c r="N450" s="145"/>
      <c r="O450" s="145"/>
      <c r="P450" s="153"/>
      <c r="Q450" s="145"/>
      <c r="R450" s="145"/>
      <c r="S450" s="145"/>
      <c r="T450" s="145"/>
      <c r="U450" s="145"/>
      <c r="V450" s="145"/>
      <c r="W450" s="154"/>
      <c r="X450" s="154"/>
      <c r="Y450" s="155"/>
      <c r="Z450" s="178"/>
    </row>
    <row r="451" spans="1:26" s="146" customFormat="1" ht="24" customHeight="1" x14ac:dyDescent="0.15">
      <c r="A451" s="200"/>
      <c r="B451" s="201"/>
      <c r="C451" s="202"/>
      <c r="D451" s="189"/>
      <c r="E451" s="203"/>
      <c r="F451" s="204">
        <f>E451-C451</f>
        <v>0</v>
      </c>
      <c r="G451" s="192"/>
      <c r="H451" s="195"/>
      <c r="I451" s="205"/>
      <c r="J451" s="195"/>
      <c r="K451" s="205"/>
      <c r="L451" s="198"/>
      <c r="M451" s="142" t="s">
        <v>329</v>
      </c>
      <c r="N451" s="139" t="s">
        <v>325</v>
      </c>
      <c r="O451" s="142" t="s">
        <v>329</v>
      </c>
      <c r="P451" s="140" t="s">
        <v>328</v>
      </c>
      <c r="Q451" s="142" t="s">
        <v>329</v>
      </c>
      <c r="R451" s="141" t="s">
        <v>337</v>
      </c>
      <c r="S451" s="142" t="s">
        <v>329</v>
      </c>
      <c r="T451" s="141" t="s">
        <v>269</v>
      </c>
      <c r="U451" s="142" t="s">
        <v>329</v>
      </c>
      <c r="V451" s="141" t="s">
        <v>336</v>
      </c>
      <c r="W451" s="185"/>
      <c r="X451" s="185"/>
      <c r="Y451" s="186"/>
      <c r="Z451" s="187"/>
    </row>
    <row r="452" spans="1:26" s="158" customFormat="1" ht="24" customHeight="1" x14ac:dyDescent="0.15">
      <c r="A452" s="200"/>
      <c r="B452" s="201"/>
      <c r="C452" s="202"/>
      <c r="D452" s="189"/>
      <c r="E452" s="203"/>
      <c r="F452" s="204"/>
      <c r="G452" s="192"/>
      <c r="H452" s="195"/>
      <c r="I452" s="205"/>
      <c r="J452" s="195"/>
      <c r="K452" s="205"/>
      <c r="L452" s="198"/>
      <c r="M452" s="142" t="s">
        <v>329</v>
      </c>
      <c r="N452" s="139" t="s">
        <v>323</v>
      </c>
      <c r="O452" s="142" t="s">
        <v>329</v>
      </c>
      <c r="P452" s="140" t="s">
        <v>326</v>
      </c>
      <c r="Q452" s="151"/>
      <c r="R452" s="141"/>
      <c r="S452" s="142" t="s">
        <v>329</v>
      </c>
      <c r="T452" s="141" t="s">
        <v>334</v>
      </c>
      <c r="U452" s="142" t="s">
        <v>329</v>
      </c>
      <c r="V452" s="141" t="s">
        <v>335</v>
      </c>
      <c r="W452" s="185"/>
      <c r="X452" s="185"/>
      <c r="Y452" s="186"/>
      <c r="Z452" s="187"/>
    </row>
    <row r="453" spans="1:26" s="146" customFormat="1" ht="24" customHeight="1" x14ac:dyDescent="0.15">
      <c r="A453" s="200"/>
      <c r="B453" s="201"/>
      <c r="C453" s="202"/>
      <c r="D453" s="189"/>
      <c r="E453" s="203"/>
      <c r="F453" s="204"/>
      <c r="G453" s="192"/>
      <c r="H453" s="195"/>
      <c r="I453" s="205"/>
      <c r="J453" s="195"/>
      <c r="K453" s="205"/>
      <c r="L453" s="198"/>
      <c r="M453" s="142" t="s">
        <v>329</v>
      </c>
      <c r="N453" s="139" t="s">
        <v>324</v>
      </c>
      <c r="O453" s="142" t="s">
        <v>329</v>
      </c>
      <c r="P453" s="140" t="s">
        <v>327</v>
      </c>
      <c r="Q453" s="151"/>
      <c r="R453" s="141"/>
      <c r="S453" s="142" t="s">
        <v>329</v>
      </c>
      <c r="T453" s="141" t="s">
        <v>332</v>
      </c>
      <c r="U453" s="142" t="s">
        <v>329</v>
      </c>
      <c r="V453" s="141" t="s">
        <v>333</v>
      </c>
      <c r="W453" s="185"/>
      <c r="X453" s="185"/>
      <c r="Y453" s="186"/>
      <c r="Z453" s="187"/>
    </row>
    <row r="454" spans="1:26" s="146" customFormat="1" ht="3.75" customHeight="1" thickBot="1" x14ac:dyDescent="0.2">
      <c r="A454" s="180"/>
      <c r="B454" s="181"/>
      <c r="C454" s="182"/>
      <c r="D454" s="190"/>
      <c r="E454" s="181"/>
      <c r="F454" s="184"/>
      <c r="G454" s="193"/>
      <c r="H454" s="196"/>
      <c r="I454" s="182"/>
      <c r="J454" s="196"/>
      <c r="K454" s="182"/>
      <c r="L454" s="199"/>
      <c r="M454" s="143"/>
      <c r="N454" s="147"/>
      <c r="O454" s="143"/>
      <c r="P454" s="148"/>
      <c r="Q454" s="149"/>
      <c r="R454" s="150"/>
      <c r="S454" s="143"/>
      <c r="T454" s="150"/>
      <c r="U454" s="143"/>
      <c r="V454" s="150"/>
      <c r="W454" s="156"/>
      <c r="X454" s="156"/>
      <c r="Y454" s="157"/>
      <c r="Z454" s="179"/>
    </row>
    <row r="455" spans="1:26" s="146" customFormat="1" ht="3" customHeight="1" x14ac:dyDescent="0.15">
      <c r="A455" s="171"/>
      <c r="B455" s="172"/>
      <c r="C455" s="166"/>
      <c r="D455" s="188" t="s">
        <v>36</v>
      </c>
      <c r="E455" s="167"/>
      <c r="F455" s="183"/>
      <c r="G455" s="191">
        <f>I456+K456</f>
        <v>0</v>
      </c>
      <c r="H455" s="194" t="s">
        <v>12</v>
      </c>
      <c r="I455" s="163"/>
      <c r="J455" s="194" t="s">
        <v>12</v>
      </c>
      <c r="K455" s="163"/>
      <c r="L455" s="197" t="s">
        <v>12</v>
      </c>
      <c r="M455" s="145"/>
      <c r="N455" s="145"/>
      <c r="O455" s="145"/>
      <c r="P455" s="153"/>
      <c r="Q455" s="145"/>
      <c r="R455" s="145"/>
      <c r="S455" s="145"/>
      <c r="T455" s="145"/>
      <c r="U455" s="145"/>
      <c r="V455" s="145"/>
      <c r="W455" s="154"/>
      <c r="X455" s="154"/>
      <c r="Y455" s="155"/>
      <c r="Z455" s="178"/>
    </row>
    <row r="456" spans="1:26" s="146" customFormat="1" ht="24" customHeight="1" x14ac:dyDescent="0.15">
      <c r="A456" s="200"/>
      <c r="B456" s="201"/>
      <c r="C456" s="202"/>
      <c r="D456" s="189"/>
      <c r="E456" s="203"/>
      <c r="F456" s="204">
        <f>E456-C456</f>
        <v>0</v>
      </c>
      <c r="G456" s="192"/>
      <c r="H456" s="195"/>
      <c r="I456" s="205"/>
      <c r="J456" s="195"/>
      <c r="K456" s="205"/>
      <c r="L456" s="198"/>
      <c r="M456" s="142" t="s">
        <v>329</v>
      </c>
      <c r="N456" s="139" t="s">
        <v>325</v>
      </c>
      <c r="O456" s="142" t="s">
        <v>329</v>
      </c>
      <c r="P456" s="140" t="s">
        <v>328</v>
      </c>
      <c r="Q456" s="142" t="s">
        <v>329</v>
      </c>
      <c r="R456" s="141" t="s">
        <v>337</v>
      </c>
      <c r="S456" s="142" t="s">
        <v>329</v>
      </c>
      <c r="T456" s="141" t="s">
        <v>269</v>
      </c>
      <c r="U456" s="142" t="s">
        <v>329</v>
      </c>
      <c r="V456" s="141" t="s">
        <v>336</v>
      </c>
      <c r="W456" s="185"/>
      <c r="X456" s="185"/>
      <c r="Y456" s="186"/>
      <c r="Z456" s="187"/>
    </row>
    <row r="457" spans="1:26" s="158" customFormat="1" ht="24" customHeight="1" x14ac:dyDescent="0.15">
      <c r="A457" s="200"/>
      <c r="B457" s="201"/>
      <c r="C457" s="202"/>
      <c r="D457" s="189"/>
      <c r="E457" s="203"/>
      <c r="F457" s="204"/>
      <c r="G457" s="192"/>
      <c r="H457" s="195"/>
      <c r="I457" s="205"/>
      <c r="J457" s="195"/>
      <c r="K457" s="205"/>
      <c r="L457" s="198"/>
      <c r="M457" s="142" t="s">
        <v>329</v>
      </c>
      <c r="N457" s="139" t="s">
        <v>323</v>
      </c>
      <c r="O457" s="142" t="s">
        <v>329</v>
      </c>
      <c r="P457" s="140" t="s">
        <v>326</v>
      </c>
      <c r="Q457" s="151"/>
      <c r="R457" s="141"/>
      <c r="S457" s="142" t="s">
        <v>329</v>
      </c>
      <c r="T457" s="141" t="s">
        <v>334</v>
      </c>
      <c r="U457" s="142" t="s">
        <v>329</v>
      </c>
      <c r="V457" s="141" t="s">
        <v>335</v>
      </c>
      <c r="W457" s="185"/>
      <c r="X457" s="185"/>
      <c r="Y457" s="186"/>
      <c r="Z457" s="187"/>
    </row>
    <row r="458" spans="1:26" s="146" customFormat="1" ht="24" customHeight="1" x14ac:dyDescent="0.15">
      <c r="A458" s="200"/>
      <c r="B458" s="201"/>
      <c r="C458" s="202"/>
      <c r="D458" s="189"/>
      <c r="E458" s="203"/>
      <c r="F458" s="204"/>
      <c r="G458" s="192"/>
      <c r="H458" s="195"/>
      <c r="I458" s="205"/>
      <c r="J458" s="195"/>
      <c r="K458" s="205"/>
      <c r="L458" s="198"/>
      <c r="M458" s="142" t="s">
        <v>329</v>
      </c>
      <c r="N458" s="139" t="s">
        <v>324</v>
      </c>
      <c r="O458" s="142" t="s">
        <v>329</v>
      </c>
      <c r="P458" s="140" t="s">
        <v>327</v>
      </c>
      <c r="Q458" s="151"/>
      <c r="R458" s="141"/>
      <c r="S458" s="142" t="s">
        <v>329</v>
      </c>
      <c r="T458" s="141" t="s">
        <v>332</v>
      </c>
      <c r="U458" s="142" t="s">
        <v>329</v>
      </c>
      <c r="V458" s="141" t="s">
        <v>333</v>
      </c>
      <c r="W458" s="185"/>
      <c r="X458" s="185"/>
      <c r="Y458" s="186"/>
      <c r="Z458" s="187"/>
    </row>
    <row r="459" spans="1:26" s="146" customFormat="1" ht="3.75" customHeight="1" thickBot="1" x14ac:dyDescent="0.2">
      <c r="A459" s="180"/>
      <c r="B459" s="181"/>
      <c r="C459" s="182"/>
      <c r="D459" s="190"/>
      <c r="E459" s="181"/>
      <c r="F459" s="184"/>
      <c r="G459" s="193"/>
      <c r="H459" s="196"/>
      <c r="I459" s="182"/>
      <c r="J459" s="196"/>
      <c r="K459" s="182"/>
      <c r="L459" s="199"/>
      <c r="M459" s="143"/>
      <c r="N459" s="147"/>
      <c r="O459" s="143"/>
      <c r="P459" s="148"/>
      <c r="Q459" s="149"/>
      <c r="R459" s="150"/>
      <c r="S459" s="143"/>
      <c r="T459" s="150"/>
      <c r="U459" s="143"/>
      <c r="V459" s="150"/>
      <c r="W459" s="156"/>
      <c r="X459" s="156"/>
      <c r="Y459" s="157"/>
      <c r="Z459" s="179"/>
    </row>
    <row r="460" spans="1:26" s="146" customFormat="1" ht="3" customHeight="1" x14ac:dyDescent="0.15">
      <c r="A460" s="171"/>
      <c r="B460" s="172"/>
      <c r="C460" s="166"/>
      <c r="D460" s="188" t="s">
        <v>36</v>
      </c>
      <c r="E460" s="167"/>
      <c r="F460" s="183"/>
      <c r="G460" s="191">
        <f>I461+K461</f>
        <v>0</v>
      </c>
      <c r="H460" s="194" t="s">
        <v>12</v>
      </c>
      <c r="I460" s="163"/>
      <c r="J460" s="194" t="s">
        <v>12</v>
      </c>
      <c r="K460" s="163"/>
      <c r="L460" s="197" t="s">
        <v>12</v>
      </c>
      <c r="M460" s="145"/>
      <c r="N460" s="145"/>
      <c r="O460" s="145"/>
      <c r="P460" s="153"/>
      <c r="Q460" s="145"/>
      <c r="R460" s="145"/>
      <c r="S460" s="145"/>
      <c r="T460" s="145"/>
      <c r="U460" s="145"/>
      <c r="V460" s="145"/>
      <c r="W460" s="154"/>
      <c r="X460" s="154"/>
      <c r="Y460" s="155"/>
      <c r="Z460" s="178"/>
    </row>
    <row r="461" spans="1:26" s="146" customFormat="1" ht="24" customHeight="1" x14ac:dyDescent="0.15">
      <c r="A461" s="200"/>
      <c r="B461" s="201"/>
      <c r="C461" s="202"/>
      <c r="D461" s="189"/>
      <c r="E461" s="203"/>
      <c r="F461" s="204">
        <f>E461-C461</f>
        <v>0</v>
      </c>
      <c r="G461" s="192"/>
      <c r="H461" s="195"/>
      <c r="I461" s="205"/>
      <c r="J461" s="195"/>
      <c r="K461" s="205"/>
      <c r="L461" s="198"/>
      <c r="M461" s="142" t="s">
        <v>329</v>
      </c>
      <c r="N461" s="139" t="s">
        <v>325</v>
      </c>
      <c r="O461" s="142" t="s">
        <v>329</v>
      </c>
      <c r="P461" s="140" t="s">
        <v>328</v>
      </c>
      <c r="Q461" s="142" t="s">
        <v>329</v>
      </c>
      <c r="R461" s="141" t="s">
        <v>337</v>
      </c>
      <c r="S461" s="142" t="s">
        <v>329</v>
      </c>
      <c r="T461" s="141" t="s">
        <v>269</v>
      </c>
      <c r="U461" s="142" t="s">
        <v>329</v>
      </c>
      <c r="V461" s="141" t="s">
        <v>336</v>
      </c>
      <c r="W461" s="185"/>
      <c r="X461" s="185"/>
      <c r="Y461" s="186"/>
      <c r="Z461" s="187"/>
    </row>
    <row r="462" spans="1:26" s="158" customFormat="1" ht="24" customHeight="1" x14ac:dyDescent="0.15">
      <c r="A462" s="200"/>
      <c r="B462" s="201"/>
      <c r="C462" s="202"/>
      <c r="D462" s="189"/>
      <c r="E462" s="203"/>
      <c r="F462" s="204"/>
      <c r="G462" s="192"/>
      <c r="H462" s="195"/>
      <c r="I462" s="205"/>
      <c r="J462" s="195"/>
      <c r="K462" s="205"/>
      <c r="L462" s="198"/>
      <c r="M462" s="142" t="s">
        <v>329</v>
      </c>
      <c r="N462" s="139" t="s">
        <v>323</v>
      </c>
      <c r="O462" s="142" t="s">
        <v>329</v>
      </c>
      <c r="P462" s="140" t="s">
        <v>326</v>
      </c>
      <c r="Q462" s="151"/>
      <c r="R462" s="141"/>
      <c r="S462" s="142" t="s">
        <v>329</v>
      </c>
      <c r="T462" s="141" t="s">
        <v>334</v>
      </c>
      <c r="U462" s="142" t="s">
        <v>329</v>
      </c>
      <c r="V462" s="141" t="s">
        <v>335</v>
      </c>
      <c r="W462" s="185"/>
      <c r="X462" s="185"/>
      <c r="Y462" s="186"/>
      <c r="Z462" s="187"/>
    </row>
    <row r="463" spans="1:26" s="146" customFormat="1" ht="24" customHeight="1" x14ac:dyDescent="0.15">
      <c r="A463" s="200"/>
      <c r="B463" s="201"/>
      <c r="C463" s="202"/>
      <c r="D463" s="189"/>
      <c r="E463" s="203"/>
      <c r="F463" s="204"/>
      <c r="G463" s="192"/>
      <c r="H463" s="195"/>
      <c r="I463" s="205"/>
      <c r="J463" s="195"/>
      <c r="K463" s="205"/>
      <c r="L463" s="198"/>
      <c r="M463" s="142" t="s">
        <v>329</v>
      </c>
      <c r="N463" s="139" t="s">
        <v>324</v>
      </c>
      <c r="O463" s="142" t="s">
        <v>329</v>
      </c>
      <c r="P463" s="140" t="s">
        <v>327</v>
      </c>
      <c r="Q463" s="151"/>
      <c r="R463" s="141"/>
      <c r="S463" s="142" t="s">
        <v>329</v>
      </c>
      <c r="T463" s="141" t="s">
        <v>332</v>
      </c>
      <c r="U463" s="142" t="s">
        <v>329</v>
      </c>
      <c r="V463" s="141" t="s">
        <v>333</v>
      </c>
      <c r="W463" s="185"/>
      <c r="X463" s="185"/>
      <c r="Y463" s="186"/>
      <c r="Z463" s="187"/>
    </row>
    <row r="464" spans="1:26" s="146" customFormat="1" ht="3.75" customHeight="1" thickBot="1" x14ac:dyDescent="0.2">
      <c r="A464" s="180"/>
      <c r="B464" s="181"/>
      <c r="C464" s="182"/>
      <c r="D464" s="190"/>
      <c r="E464" s="181"/>
      <c r="F464" s="184"/>
      <c r="G464" s="193"/>
      <c r="H464" s="196"/>
      <c r="I464" s="182"/>
      <c r="J464" s="196"/>
      <c r="K464" s="182"/>
      <c r="L464" s="199"/>
      <c r="M464" s="143"/>
      <c r="N464" s="147"/>
      <c r="O464" s="143"/>
      <c r="P464" s="148"/>
      <c r="Q464" s="149"/>
      <c r="R464" s="150"/>
      <c r="S464" s="143"/>
      <c r="T464" s="150"/>
      <c r="U464" s="143"/>
      <c r="V464" s="150"/>
      <c r="W464" s="156"/>
      <c r="X464" s="156"/>
      <c r="Y464" s="157"/>
      <c r="Z464" s="179"/>
    </row>
    <row r="465" spans="1:26" s="146" customFormat="1" ht="3" customHeight="1" x14ac:dyDescent="0.15">
      <c r="A465" s="171"/>
      <c r="B465" s="172"/>
      <c r="C465" s="166"/>
      <c r="D465" s="188" t="s">
        <v>36</v>
      </c>
      <c r="E465" s="167"/>
      <c r="F465" s="183"/>
      <c r="G465" s="191">
        <f>I466+K466</f>
        <v>0</v>
      </c>
      <c r="H465" s="194" t="s">
        <v>12</v>
      </c>
      <c r="I465" s="163"/>
      <c r="J465" s="194" t="s">
        <v>12</v>
      </c>
      <c r="K465" s="163"/>
      <c r="L465" s="197" t="s">
        <v>12</v>
      </c>
      <c r="M465" s="145"/>
      <c r="N465" s="145"/>
      <c r="O465" s="145"/>
      <c r="P465" s="153"/>
      <c r="Q465" s="145"/>
      <c r="R465" s="145"/>
      <c r="S465" s="145"/>
      <c r="T465" s="145"/>
      <c r="U465" s="145"/>
      <c r="V465" s="145"/>
      <c r="W465" s="154"/>
      <c r="X465" s="154"/>
      <c r="Y465" s="155"/>
      <c r="Z465" s="178"/>
    </row>
    <row r="466" spans="1:26" s="146" customFormat="1" ht="24" customHeight="1" x14ac:dyDescent="0.15">
      <c r="A466" s="200"/>
      <c r="B466" s="201"/>
      <c r="C466" s="202"/>
      <c r="D466" s="189"/>
      <c r="E466" s="203"/>
      <c r="F466" s="204">
        <f>E466-C466</f>
        <v>0</v>
      </c>
      <c r="G466" s="192"/>
      <c r="H466" s="195"/>
      <c r="I466" s="205"/>
      <c r="J466" s="195"/>
      <c r="K466" s="205"/>
      <c r="L466" s="198"/>
      <c r="M466" s="142" t="s">
        <v>329</v>
      </c>
      <c r="N466" s="139" t="s">
        <v>325</v>
      </c>
      <c r="O466" s="142" t="s">
        <v>329</v>
      </c>
      <c r="P466" s="140" t="s">
        <v>328</v>
      </c>
      <c r="Q466" s="142" t="s">
        <v>329</v>
      </c>
      <c r="R466" s="141" t="s">
        <v>337</v>
      </c>
      <c r="S466" s="142" t="s">
        <v>329</v>
      </c>
      <c r="T466" s="141" t="s">
        <v>269</v>
      </c>
      <c r="U466" s="142" t="s">
        <v>329</v>
      </c>
      <c r="V466" s="141" t="s">
        <v>336</v>
      </c>
      <c r="W466" s="185"/>
      <c r="X466" s="185"/>
      <c r="Y466" s="186"/>
      <c r="Z466" s="187"/>
    </row>
    <row r="467" spans="1:26" s="158" customFormat="1" ht="24" customHeight="1" x14ac:dyDescent="0.15">
      <c r="A467" s="200"/>
      <c r="B467" s="201"/>
      <c r="C467" s="202"/>
      <c r="D467" s="189"/>
      <c r="E467" s="203"/>
      <c r="F467" s="204"/>
      <c r="G467" s="192"/>
      <c r="H467" s="195"/>
      <c r="I467" s="205"/>
      <c r="J467" s="195"/>
      <c r="K467" s="205"/>
      <c r="L467" s="198"/>
      <c r="M467" s="142" t="s">
        <v>329</v>
      </c>
      <c r="N467" s="139" t="s">
        <v>323</v>
      </c>
      <c r="O467" s="142" t="s">
        <v>329</v>
      </c>
      <c r="P467" s="140" t="s">
        <v>326</v>
      </c>
      <c r="Q467" s="151"/>
      <c r="R467" s="141"/>
      <c r="S467" s="142" t="s">
        <v>329</v>
      </c>
      <c r="T467" s="141" t="s">
        <v>334</v>
      </c>
      <c r="U467" s="142" t="s">
        <v>329</v>
      </c>
      <c r="V467" s="141" t="s">
        <v>335</v>
      </c>
      <c r="W467" s="185"/>
      <c r="X467" s="185"/>
      <c r="Y467" s="186"/>
      <c r="Z467" s="187"/>
    </row>
    <row r="468" spans="1:26" s="146" customFormat="1" ht="24" customHeight="1" x14ac:dyDescent="0.15">
      <c r="A468" s="200"/>
      <c r="B468" s="201"/>
      <c r="C468" s="202"/>
      <c r="D468" s="189"/>
      <c r="E468" s="203"/>
      <c r="F468" s="204"/>
      <c r="G468" s="192"/>
      <c r="H468" s="195"/>
      <c r="I468" s="205"/>
      <c r="J468" s="195"/>
      <c r="K468" s="205"/>
      <c r="L468" s="198"/>
      <c r="M468" s="142" t="s">
        <v>329</v>
      </c>
      <c r="N468" s="139" t="s">
        <v>324</v>
      </c>
      <c r="O468" s="142" t="s">
        <v>329</v>
      </c>
      <c r="P468" s="140" t="s">
        <v>327</v>
      </c>
      <c r="Q468" s="151"/>
      <c r="R468" s="141"/>
      <c r="S468" s="142" t="s">
        <v>329</v>
      </c>
      <c r="T468" s="141" t="s">
        <v>332</v>
      </c>
      <c r="U468" s="142" t="s">
        <v>329</v>
      </c>
      <c r="V468" s="141" t="s">
        <v>333</v>
      </c>
      <c r="W468" s="185"/>
      <c r="X468" s="185"/>
      <c r="Y468" s="186"/>
      <c r="Z468" s="187"/>
    </row>
    <row r="469" spans="1:26" s="146" customFormat="1" ht="3.75" customHeight="1" thickBot="1" x14ac:dyDescent="0.2">
      <c r="A469" s="180"/>
      <c r="B469" s="181"/>
      <c r="C469" s="182"/>
      <c r="D469" s="190"/>
      <c r="E469" s="181"/>
      <c r="F469" s="184"/>
      <c r="G469" s="193"/>
      <c r="H469" s="196"/>
      <c r="I469" s="182"/>
      <c r="J469" s="196"/>
      <c r="K469" s="182"/>
      <c r="L469" s="199"/>
      <c r="M469" s="143"/>
      <c r="N469" s="147"/>
      <c r="O469" s="143"/>
      <c r="P469" s="148"/>
      <c r="Q469" s="149"/>
      <c r="R469" s="150"/>
      <c r="S469" s="143"/>
      <c r="T469" s="150"/>
      <c r="U469" s="143"/>
      <c r="V469" s="150"/>
      <c r="W469" s="156"/>
      <c r="X469" s="156"/>
      <c r="Y469" s="157"/>
      <c r="Z469" s="179"/>
    </row>
    <row r="470" spans="1:26" s="146" customFormat="1" ht="3" customHeight="1" x14ac:dyDescent="0.15">
      <c r="A470" s="171"/>
      <c r="B470" s="172"/>
      <c r="C470" s="166"/>
      <c r="D470" s="188" t="s">
        <v>36</v>
      </c>
      <c r="E470" s="167"/>
      <c r="F470" s="183"/>
      <c r="G470" s="191">
        <f>I471+K471</f>
        <v>0</v>
      </c>
      <c r="H470" s="194" t="s">
        <v>12</v>
      </c>
      <c r="I470" s="163"/>
      <c r="J470" s="194" t="s">
        <v>12</v>
      </c>
      <c r="K470" s="163"/>
      <c r="L470" s="197" t="s">
        <v>12</v>
      </c>
      <c r="M470" s="145"/>
      <c r="N470" s="145"/>
      <c r="O470" s="145"/>
      <c r="P470" s="153"/>
      <c r="Q470" s="145"/>
      <c r="R470" s="145"/>
      <c r="S470" s="145"/>
      <c r="T470" s="145"/>
      <c r="U470" s="145"/>
      <c r="V470" s="145"/>
      <c r="W470" s="154"/>
      <c r="X470" s="154"/>
      <c r="Y470" s="155"/>
      <c r="Z470" s="178"/>
    </row>
    <row r="471" spans="1:26" s="146" customFormat="1" ht="24" customHeight="1" x14ac:dyDescent="0.15">
      <c r="A471" s="200"/>
      <c r="B471" s="201"/>
      <c r="C471" s="202"/>
      <c r="D471" s="189"/>
      <c r="E471" s="203"/>
      <c r="F471" s="204">
        <f>E471-C471</f>
        <v>0</v>
      </c>
      <c r="G471" s="192"/>
      <c r="H471" s="195"/>
      <c r="I471" s="205"/>
      <c r="J471" s="195"/>
      <c r="K471" s="205"/>
      <c r="L471" s="198"/>
      <c r="M471" s="142" t="s">
        <v>329</v>
      </c>
      <c r="N471" s="139" t="s">
        <v>325</v>
      </c>
      <c r="O471" s="142" t="s">
        <v>329</v>
      </c>
      <c r="P471" s="140" t="s">
        <v>328</v>
      </c>
      <c r="Q471" s="142" t="s">
        <v>329</v>
      </c>
      <c r="R471" s="141" t="s">
        <v>337</v>
      </c>
      <c r="S471" s="142" t="s">
        <v>329</v>
      </c>
      <c r="T471" s="141" t="s">
        <v>269</v>
      </c>
      <c r="U471" s="142" t="s">
        <v>329</v>
      </c>
      <c r="V471" s="141" t="s">
        <v>336</v>
      </c>
      <c r="W471" s="185"/>
      <c r="X471" s="185"/>
      <c r="Y471" s="186"/>
      <c r="Z471" s="187"/>
    </row>
    <row r="472" spans="1:26" s="158" customFormat="1" ht="24" customHeight="1" x14ac:dyDescent="0.15">
      <c r="A472" s="200"/>
      <c r="B472" s="201"/>
      <c r="C472" s="202"/>
      <c r="D472" s="189"/>
      <c r="E472" s="203"/>
      <c r="F472" s="204"/>
      <c r="G472" s="192"/>
      <c r="H472" s="195"/>
      <c r="I472" s="205"/>
      <c r="J472" s="195"/>
      <c r="K472" s="205"/>
      <c r="L472" s="198"/>
      <c r="M472" s="142" t="s">
        <v>329</v>
      </c>
      <c r="N472" s="139" t="s">
        <v>323</v>
      </c>
      <c r="O472" s="142" t="s">
        <v>329</v>
      </c>
      <c r="P472" s="140" t="s">
        <v>326</v>
      </c>
      <c r="Q472" s="151"/>
      <c r="R472" s="141"/>
      <c r="S472" s="142" t="s">
        <v>329</v>
      </c>
      <c r="T472" s="141" t="s">
        <v>334</v>
      </c>
      <c r="U472" s="142" t="s">
        <v>329</v>
      </c>
      <c r="V472" s="141" t="s">
        <v>335</v>
      </c>
      <c r="W472" s="185"/>
      <c r="X472" s="185"/>
      <c r="Y472" s="186"/>
      <c r="Z472" s="187"/>
    </row>
    <row r="473" spans="1:26" s="146" customFormat="1" ht="24" customHeight="1" x14ac:dyDescent="0.15">
      <c r="A473" s="200"/>
      <c r="B473" s="201"/>
      <c r="C473" s="202"/>
      <c r="D473" s="189"/>
      <c r="E473" s="203"/>
      <c r="F473" s="204"/>
      <c r="G473" s="192"/>
      <c r="H473" s="195"/>
      <c r="I473" s="205"/>
      <c r="J473" s="195"/>
      <c r="K473" s="205"/>
      <c r="L473" s="198"/>
      <c r="M473" s="142" t="s">
        <v>329</v>
      </c>
      <c r="N473" s="139" t="s">
        <v>324</v>
      </c>
      <c r="O473" s="142" t="s">
        <v>329</v>
      </c>
      <c r="P473" s="140" t="s">
        <v>327</v>
      </c>
      <c r="Q473" s="151"/>
      <c r="R473" s="141"/>
      <c r="S473" s="142" t="s">
        <v>329</v>
      </c>
      <c r="T473" s="141" t="s">
        <v>332</v>
      </c>
      <c r="U473" s="142" t="s">
        <v>329</v>
      </c>
      <c r="V473" s="141" t="s">
        <v>333</v>
      </c>
      <c r="W473" s="185"/>
      <c r="X473" s="185"/>
      <c r="Y473" s="186"/>
      <c r="Z473" s="187"/>
    </row>
    <row r="474" spans="1:26" s="146" customFormat="1" ht="3.75" customHeight="1" thickBot="1" x14ac:dyDescent="0.2">
      <c r="A474" s="180"/>
      <c r="B474" s="181"/>
      <c r="C474" s="182"/>
      <c r="D474" s="190"/>
      <c r="E474" s="181"/>
      <c r="F474" s="184"/>
      <c r="G474" s="193"/>
      <c r="H474" s="196"/>
      <c r="I474" s="182"/>
      <c r="J474" s="196"/>
      <c r="K474" s="182"/>
      <c r="L474" s="199"/>
      <c r="M474" s="143"/>
      <c r="N474" s="147"/>
      <c r="O474" s="143"/>
      <c r="P474" s="148"/>
      <c r="Q474" s="149"/>
      <c r="R474" s="150"/>
      <c r="S474" s="143"/>
      <c r="T474" s="150"/>
      <c r="U474" s="143"/>
      <c r="V474" s="150"/>
      <c r="W474" s="156"/>
      <c r="X474" s="156"/>
      <c r="Y474" s="157"/>
      <c r="Z474" s="179"/>
    </row>
  </sheetData>
  <mergeCells count="1503">
    <mergeCell ref="A116:A118"/>
    <mergeCell ref="B116:B118"/>
    <mergeCell ref="A161:A163"/>
    <mergeCell ref="B161:B163"/>
    <mergeCell ref="A131:A133"/>
    <mergeCell ref="B131:B133"/>
    <mergeCell ref="A136:A138"/>
    <mergeCell ref="B136:B138"/>
    <mergeCell ref="A141:A143"/>
    <mergeCell ref="B141:B143"/>
    <mergeCell ref="A146:A148"/>
    <mergeCell ref="B146:B148"/>
    <mergeCell ref="A151:A153"/>
    <mergeCell ref="B151:B153"/>
    <mergeCell ref="A126:A128"/>
    <mergeCell ref="B126:B128"/>
    <mergeCell ref="A121:A123"/>
    <mergeCell ref="B121:B123"/>
    <mergeCell ref="A96:A98"/>
    <mergeCell ref="B96:B98"/>
    <mergeCell ref="A46:A48"/>
    <mergeCell ref="B46:B48"/>
    <mergeCell ref="A51:A53"/>
    <mergeCell ref="B51:B53"/>
    <mergeCell ref="A81:A83"/>
    <mergeCell ref="B81:B83"/>
    <mergeCell ref="A36:A38"/>
    <mergeCell ref="B36:B38"/>
    <mergeCell ref="A41:A43"/>
    <mergeCell ref="B41:B43"/>
    <mergeCell ref="A101:A103"/>
    <mergeCell ref="B101:B103"/>
    <mergeCell ref="A106:A108"/>
    <mergeCell ref="B106:B108"/>
    <mergeCell ref="A111:A113"/>
    <mergeCell ref="B111:B113"/>
    <mergeCell ref="C146:C148"/>
    <mergeCell ref="E146:E148"/>
    <mergeCell ref="F146:F148"/>
    <mergeCell ref="C151:C153"/>
    <mergeCell ref="E151:E153"/>
    <mergeCell ref="F151:F153"/>
    <mergeCell ref="D150:D154"/>
    <mergeCell ref="D145:D149"/>
    <mergeCell ref="G145:G149"/>
    <mergeCell ref="C136:C138"/>
    <mergeCell ref="C141:C143"/>
    <mergeCell ref="E126:E128"/>
    <mergeCell ref="F126:F128"/>
    <mergeCell ref="E131:E133"/>
    <mergeCell ref="F131:F133"/>
    <mergeCell ref="C126:C128"/>
    <mergeCell ref="C131:C133"/>
    <mergeCell ref="W161:W163"/>
    <mergeCell ref="X161:X163"/>
    <mergeCell ref="Y161:Y163"/>
    <mergeCell ref="E156:E158"/>
    <mergeCell ref="F156:F158"/>
    <mergeCell ref="E21:E23"/>
    <mergeCell ref="F21:F23"/>
    <mergeCell ref="C26:C28"/>
    <mergeCell ref="E26:E28"/>
    <mergeCell ref="F26:F28"/>
    <mergeCell ref="G10:G14"/>
    <mergeCell ref="H10:H14"/>
    <mergeCell ref="J10:J14"/>
    <mergeCell ref="I116:I118"/>
    <mergeCell ref="C96:C98"/>
    <mergeCell ref="E96:E98"/>
    <mergeCell ref="F96:F98"/>
    <mergeCell ref="C101:C103"/>
    <mergeCell ref="E101:E103"/>
    <mergeCell ref="F101:F103"/>
    <mergeCell ref="C106:C108"/>
    <mergeCell ref="E106:E108"/>
    <mergeCell ref="F106:F108"/>
    <mergeCell ref="C111:C113"/>
    <mergeCell ref="E111:E113"/>
    <mergeCell ref="F111:F113"/>
    <mergeCell ref="C116:C118"/>
    <mergeCell ref="E116:E118"/>
    <mergeCell ref="F116:F118"/>
    <mergeCell ref="C121:C123"/>
    <mergeCell ref="E121:E123"/>
    <mergeCell ref="F121:F123"/>
    <mergeCell ref="H150:H154"/>
    <mergeCell ref="J150:J154"/>
    <mergeCell ref="L150:L154"/>
    <mergeCell ref="W146:W148"/>
    <mergeCell ref="X146:X148"/>
    <mergeCell ref="Y146:Y148"/>
    <mergeCell ref="W151:W153"/>
    <mergeCell ref="X151:X153"/>
    <mergeCell ref="Y151:Y153"/>
    <mergeCell ref="C161:C163"/>
    <mergeCell ref="E161:E163"/>
    <mergeCell ref="F161:F163"/>
    <mergeCell ref="A156:A158"/>
    <mergeCell ref="B156:B158"/>
    <mergeCell ref="D155:D159"/>
    <mergeCell ref="G155:G159"/>
    <mergeCell ref="H155:H159"/>
    <mergeCell ref="J155:J159"/>
    <mergeCell ref="C156:C158"/>
    <mergeCell ref="L155:L159"/>
    <mergeCell ref="D160:D164"/>
    <mergeCell ref="G160:G164"/>
    <mergeCell ref="H160:H164"/>
    <mergeCell ref="J160:J164"/>
    <mergeCell ref="L160:L164"/>
    <mergeCell ref="I156:I158"/>
    <mergeCell ref="K156:K158"/>
    <mergeCell ref="I161:I163"/>
    <mergeCell ref="K161:K163"/>
    <mergeCell ref="W156:W158"/>
    <mergeCell ref="X156:X158"/>
    <mergeCell ref="Y156:Y158"/>
    <mergeCell ref="K131:K133"/>
    <mergeCell ref="D140:D144"/>
    <mergeCell ref="G140:G144"/>
    <mergeCell ref="H140:H144"/>
    <mergeCell ref="J140:J144"/>
    <mergeCell ref="L140:L144"/>
    <mergeCell ref="D135:D139"/>
    <mergeCell ref="I136:I138"/>
    <mergeCell ref="K136:K138"/>
    <mergeCell ref="I141:I143"/>
    <mergeCell ref="K141:K143"/>
    <mergeCell ref="W136:W138"/>
    <mergeCell ref="X136:X138"/>
    <mergeCell ref="Y136:Y138"/>
    <mergeCell ref="W141:W143"/>
    <mergeCell ref="X141:X143"/>
    <mergeCell ref="Y141:Y143"/>
    <mergeCell ref="E141:E143"/>
    <mergeCell ref="F141:F143"/>
    <mergeCell ref="E136:E138"/>
    <mergeCell ref="F136:F138"/>
    <mergeCell ref="G135:G139"/>
    <mergeCell ref="H135:H139"/>
    <mergeCell ref="W116:W118"/>
    <mergeCell ref="X116:X118"/>
    <mergeCell ref="Y116:Y118"/>
    <mergeCell ref="W121:W123"/>
    <mergeCell ref="X121:X123"/>
    <mergeCell ref="Y121:Y123"/>
    <mergeCell ref="K116:K118"/>
    <mergeCell ref="I121:I123"/>
    <mergeCell ref="K121:K123"/>
    <mergeCell ref="Z116:Z118"/>
    <mergeCell ref="Z121:Z123"/>
    <mergeCell ref="D130:D134"/>
    <mergeCell ref="G130:G134"/>
    <mergeCell ref="H130:H134"/>
    <mergeCell ref="J130:J134"/>
    <mergeCell ref="L130:L134"/>
    <mergeCell ref="D125:D129"/>
    <mergeCell ref="G125:G129"/>
    <mergeCell ref="W131:W133"/>
    <mergeCell ref="Y126:Y128"/>
    <mergeCell ref="X131:X133"/>
    <mergeCell ref="Y131:Y133"/>
    <mergeCell ref="W126:W128"/>
    <mergeCell ref="X126:X128"/>
    <mergeCell ref="Z126:Z128"/>
    <mergeCell ref="Z131:Z133"/>
    <mergeCell ref="L125:L129"/>
    <mergeCell ref="H125:H129"/>
    <mergeCell ref="J125:J129"/>
    <mergeCell ref="I126:I128"/>
    <mergeCell ref="K126:K128"/>
    <mergeCell ref="I131:I133"/>
    <mergeCell ref="K101:K103"/>
    <mergeCell ref="I106:I108"/>
    <mergeCell ref="K106:K108"/>
    <mergeCell ref="I111:I113"/>
    <mergeCell ref="K111:K113"/>
    <mergeCell ref="D30:D34"/>
    <mergeCell ref="G30:G34"/>
    <mergeCell ref="K36:K38"/>
    <mergeCell ref="L35:L39"/>
    <mergeCell ref="F31:F33"/>
    <mergeCell ref="D35:D39"/>
    <mergeCell ref="L115:L119"/>
    <mergeCell ref="D120:D124"/>
    <mergeCell ref="G120:G124"/>
    <mergeCell ref="H120:H124"/>
    <mergeCell ref="J120:J124"/>
    <mergeCell ref="L120:L124"/>
    <mergeCell ref="D115:D119"/>
    <mergeCell ref="G115:G119"/>
    <mergeCell ref="H115:H119"/>
    <mergeCell ref="J115:J119"/>
    <mergeCell ref="D100:D104"/>
    <mergeCell ref="G100:G104"/>
    <mergeCell ref="K41:K43"/>
    <mergeCell ref="D45:D49"/>
    <mergeCell ref="G45:G49"/>
    <mergeCell ref="H45:H49"/>
    <mergeCell ref="J45:J49"/>
    <mergeCell ref="I46:I48"/>
    <mergeCell ref="K46:K48"/>
    <mergeCell ref="D50:D54"/>
    <mergeCell ref="G50:G54"/>
    <mergeCell ref="W106:W108"/>
    <mergeCell ref="X106:X108"/>
    <mergeCell ref="Y106:Y108"/>
    <mergeCell ref="W111:W113"/>
    <mergeCell ref="X111:X113"/>
    <mergeCell ref="Y111:Y113"/>
    <mergeCell ref="D20:D24"/>
    <mergeCell ref="G20:G24"/>
    <mergeCell ref="H20:H24"/>
    <mergeCell ref="J20:J24"/>
    <mergeCell ref="D25:D29"/>
    <mergeCell ref="G25:G29"/>
    <mergeCell ref="H25:H29"/>
    <mergeCell ref="J25:J29"/>
    <mergeCell ref="L20:L24"/>
    <mergeCell ref="L25:L29"/>
    <mergeCell ref="H30:H34"/>
    <mergeCell ref="J30:J34"/>
    <mergeCell ref="I36:I38"/>
    <mergeCell ref="I31:I33"/>
    <mergeCell ref="K31:K33"/>
    <mergeCell ref="E31:E33"/>
    <mergeCell ref="L105:L109"/>
    <mergeCell ref="D110:D114"/>
    <mergeCell ref="G110:G114"/>
    <mergeCell ref="H110:H114"/>
    <mergeCell ref="J110:J114"/>
    <mergeCell ref="L110:L114"/>
    <mergeCell ref="D105:D109"/>
    <mergeCell ref="G105:G109"/>
    <mergeCell ref="H105:H109"/>
    <mergeCell ref="J105:J109"/>
    <mergeCell ref="A2:Z2"/>
    <mergeCell ref="X5:Z5"/>
    <mergeCell ref="A7:F7"/>
    <mergeCell ref="G7:L7"/>
    <mergeCell ref="M7:Y7"/>
    <mergeCell ref="Z7:Z9"/>
    <mergeCell ref="C8:F8"/>
    <mergeCell ref="G8:H9"/>
    <mergeCell ref="I8:J9"/>
    <mergeCell ref="K8:L9"/>
    <mergeCell ref="M8:V9"/>
    <mergeCell ref="W8:W9"/>
    <mergeCell ref="X8:Y8"/>
    <mergeCell ref="C9:E9"/>
    <mergeCell ref="A8:B9"/>
    <mergeCell ref="D10:D14"/>
    <mergeCell ref="L30:L34"/>
    <mergeCell ref="C31:C33"/>
    <mergeCell ref="A11:A13"/>
    <mergeCell ref="B11:B13"/>
    <mergeCell ref="A21:A23"/>
    <mergeCell ref="B21:B23"/>
    <mergeCell ref="A26:A28"/>
    <mergeCell ref="B26:B28"/>
    <mergeCell ref="A31:A33"/>
    <mergeCell ref="B31:B33"/>
    <mergeCell ref="L10:L14"/>
    <mergeCell ref="A16:A18"/>
    <mergeCell ref="B16:B18"/>
    <mergeCell ref="Z11:Z13"/>
    <mergeCell ref="W21:W23"/>
    <mergeCell ref="X21:X23"/>
    <mergeCell ref="C36:C38"/>
    <mergeCell ref="E36:E38"/>
    <mergeCell ref="F36:F38"/>
    <mergeCell ref="C41:C43"/>
    <mergeCell ref="E41:E43"/>
    <mergeCell ref="F41:F43"/>
    <mergeCell ref="C11:C13"/>
    <mergeCell ref="E11:E13"/>
    <mergeCell ref="F11:F13"/>
    <mergeCell ref="I11:I13"/>
    <mergeCell ref="K11:K13"/>
    <mergeCell ref="I21:I23"/>
    <mergeCell ref="K21:K23"/>
    <mergeCell ref="I26:I28"/>
    <mergeCell ref="K26:K28"/>
    <mergeCell ref="C21:C23"/>
    <mergeCell ref="L40:L44"/>
    <mergeCell ref="D40:D44"/>
    <mergeCell ref="G40:G44"/>
    <mergeCell ref="H40:H44"/>
    <mergeCell ref="J40:J44"/>
    <mergeCell ref="I41:I43"/>
    <mergeCell ref="H35:H39"/>
    <mergeCell ref="J35:J39"/>
    <mergeCell ref="C16:C18"/>
    <mergeCell ref="E16:E18"/>
    <mergeCell ref="F16:F18"/>
    <mergeCell ref="I16:I18"/>
    <mergeCell ref="K16:K18"/>
    <mergeCell ref="G35:G39"/>
    <mergeCell ref="W36:W38"/>
    <mergeCell ref="X36:X38"/>
    <mergeCell ref="Y36:Y38"/>
    <mergeCell ref="W41:W43"/>
    <mergeCell ref="X41:X43"/>
    <mergeCell ref="Y41:Y43"/>
    <mergeCell ref="L45:L49"/>
    <mergeCell ref="W46:W48"/>
    <mergeCell ref="X46:X48"/>
    <mergeCell ref="Y46:Y48"/>
    <mergeCell ref="C56:C58"/>
    <mergeCell ref="A56:A58"/>
    <mergeCell ref="B56:B58"/>
    <mergeCell ref="C51:C53"/>
    <mergeCell ref="A61:A63"/>
    <mergeCell ref="B61:B63"/>
    <mergeCell ref="C46:C48"/>
    <mergeCell ref="E46:E48"/>
    <mergeCell ref="F46:F48"/>
    <mergeCell ref="Y56:Y58"/>
    <mergeCell ref="L50:L54"/>
    <mergeCell ref="D55:D59"/>
    <mergeCell ref="G55:G59"/>
    <mergeCell ref="H55:H59"/>
    <mergeCell ref="J55:J59"/>
    <mergeCell ref="I56:I58"/>
    <mergeCell ref="K56:K58"/>
    <mergeCell ref="E56:E58"/>
    <mergeCell ref="F56:F58"/>
    <mergeCell ref="L55:L59"/>
    <mergeCell ref="Y51:Y53"/>
    <mergeCell ref="W56:W58"/>
    <mergeCell ref="H50:H54"/>
    <mergeCell ref="J50:J54"/>
    <mergeCell ref="I51:I53"/>
    <mergeCell ref="K51:K53"/>
    <mergeCell ref="X56:X58"/>
    <mergeCell ref="Y66:Y68"/>
    <mergeCell ref="L60:L64"/>
    <mergeCell ref="D65:D69"/>
    <mergeCell ref="G65:G69"/>
    <mergeCell ref="H65:H69"/>
    <mergeCell ref="J65:J69"/>
    <mergeCell ref="W61:W63"/>
    <mergeCell ref="X61:X63"/>
    <mergeCell ref="Y61:Y63"/>
    <mergeCell ref="I66:I68"/>
    <mergeCell ref="K66:K68"/>
    <mergeCell ref="G60:G64"/>
    <mergeCell ref="H60:H64"/>
    <mergeCell ref="J60:J64"/>
    <mergeCell ref="I61:I63"/>
    <mergeCell ref="K61:K63"/>
    <mergeCell ref="E61:E63"/>
    <mergeCell ref="F61:F63"/>
    <mergeCell ref="X51:X53"/>
    <mergeCell ref="E51:E53"/>
    <mergeCell ref="F51:F53"/>
    <mergeCell ref="W51:W53"/>
    <mergeCell ref="C66:C68"/>
    <mergeCell ref="E66:E68"/>
    <mergeCell ref="F66:F68"/>
    <mergeCell ref="A66:A68"/>
    <mergeCell ref="L65:L69"/>
    <mergeCell ref="B66:B68"/>
    <mergeCell ref="D60:D64"/>
    <mergeCell ref="W76:W78"/>
    <mergeCell ref="X76:X78"/>
    <mergeCell ref="W66:W68"/>
    <mergeCell ref="X66:X68"/>
    <mergeCell ref="C61:C63"/>
    <mergeCell ref="A71:A73"/>
    <mergeCell ref="B71:B73"/>
    <mergeCell ref="C76:C78"/>
    <mergeCell ref="A76:A78"/>
    <mergeCell ref="B76:B78"/>
    <mergeCell ref="C71:C73"/>
    <mergeCell ref="Y76:Y78"/>
    <mergeCell ref="L70:L74"/>
    <mergeCell ref="D75:D79"/>
    <mergeCell ref="G75:G79"/>
    <mergeCell ref="H75:H79"/>
    <mergeCell ref="J75:J79"/>
    <mergeCell ref="W71:W73"/>
    <mergeCell ref="X71:X73"/>
    <mergeCell ref="Y71:Y73"/>
    <mergeCell ref="I76:I78"/>
    <mergeCell ref="K76:K78"/>
    <mergeCell ref="E76:E78"/>
    <mergeCell ref="F76:F78"/>
    <mergeCell ref="L75:L79"/>
    <mergeCell ref="D70:D74"/>
    <mergeCell ref="G70:G74"/>
    <mergeCell ref="H70:H74"/>
    <mergeCell ref="J70:J74"/>
    <mergeCell ref="I71:I73"/>
    <mergeCell ref="K71:K73"/>
    <mergeCell ref="E71:E73"/>
    <mergeCell ref="F71:F73"/>
    <mergeCell ref="L80:L84"/>
    <mergeCell ref="D85:D89"/>
    <mergeCell ref="G85:G89"/>
    <mergeCell ref="H85:H89"/>
    <mergeCell ref="J85:J89"/>
    <mergeCell ref="W81:W83"/>
    <mergeCell ref="X81:X83"/>
    <mergeCell ref="Y81:Y83"/>
    <mergeCell ref="I86:I88"/>
    <mergeCell ref="K86:K88"/>
    <mergeCell ref="G80:G84"/>
    <mergeCell ref="H80:H84"/>
    <mergeCell ref="J80:J84"/>
    <mergeCell ref="I81:I83"/>
    <mergeCell ref="K81:K83"/>
    <mergeCell ref="E81:E83"/>
    <mergeCell ref="F81:F83"/>
    <mergeCell ref="Y96:Y98"/>
    <mergeCell ref="W101:W103"/>
    <mergeCell ref="X101:X103"/>
    <mergeCell ref="Y101:Y103"/>
    <mergeCell ref="L90:L94"/>
    <mergeCell ref="W91:W93"/>
    <mergeCell ref="X91:X93"/>
    <mergeCell ref="Y91:Y93"/>
    <mergeCell ref="L95:L99"/>
    <mergeCell ref="L100:L104"/>
    <mergeCell ref="C86:C88"/>
    <mergeCell ref="E86:E88"/>
    <mergeCell ref="F86:F88"/>
    <mergeCell ref="A86:A88"/>
    <mergeCell ref="L85:L89"/>
    <mergeCell ref="B86:B88"/>
    <mergeCell ref="D80:D84"/>
    <mergeCell ref="D90:D94"/>
    <mergeCell ref="G90:G94"/>
    <mergeCell ref="H90:H94"/>
    <mergeCell ref="J90:J94"/>
    <mergeCell ref="I91:I93"/>
    <mergeCell ref="K91:K93"/>
    <mergeCell ref="C91:C93"/>
    <mergeCell ref="E91:E93"/>
    <mergeCell ref="F91:F93"/>
    <mergeCell ref="A91:A93"/>
    <mergeCell ref="B91:B93"/>
    <mergeCell ref="C81:C83"/>
    <mergeCell ref="W86:W88"/>
    <mergeCell ref="X86:X88"/>
    <mergeCell ref="Y86:Y88"/>
    <mergeCell ref="Y21:Y23"/>
    <mergeCell ref="W26:W28"/>
    <mergeCell ref="X26:X28"/>
    <mergeCell ref="Y26:Y28"/>
    <mergeCell ref="W31:W33"/>
    <mergeCell ref="X31:X33"/>
    <mergeCell ref="Y31:Y33"/>
    <mergeCell ref="W11:W13"/>
    <mergeCell ref="X11:X13"/>
    <mergeCell ref="Y11:Y13"/>
    <mergeCell ref="Z21:Z23"/>
    <mergeCell ref="Z26:Z28"/>
    <mergeCell ref="W16:W18"/>
    <mergeCell ref="X16:X18"/>
    <mergeCell ref="Y16:Y18"/>
    <mergeCell ref="Z16:Z18"/>
    <mergeCell ref="Z31:Z33"/>
    <mergeCell ref="Z71:Z73"/>
    <mergeCell ref="Z76:Z78"/>
    <mergeCell ref="Z81:Z83"/>
    <mergeCell ref="Z86:Z88"/>
    <mergeCell ref="Z91:Z93"/>
    <mergeCell ref="Z96:Z98"/>
    <mergeCell ref="Z101:Z103"/>
    <mergeCell ref="Z106:Z108"/>
    <mergeCell ref="Z111:Z113"/>
    <mergeCell ref="Z36:Z38"/>
    <mergeCell ref="Z41:Z43"/>
    <mergeCell ref="Z46:Z48"/>
    <mergeCell ref="Z51:Z53"/>
    <mergeCell ref="Z56:Z58"/>
    <mergeCell ref="Z61:Z63"/>
    <mergeCell ref="Z66:Z68"/>
    <mergeCell ref="D15:D19"/>
    <mergeCell ref="G15:G19"/>
    <mergeCell ref="H15:H19"/>
    <mergeCell ref="J15:J19"/>
    <mergeCell ref="L15:L19"/>
    <mergeCell ref="H100:H104"/>
    <mergeCell ref="J100:J104"/>
    <mergeCell ref="D95:D99"/>
    <mergeCell ref="G95:G99"/>
    <mergeCell ref="H95:H99"/>
    <mergeCell ref="J95:J99"/>
    <mergeCell ref="I96:I98"/>
    <mergeCell ref="K96:K98"/>
    <mergeCell ref="I101:I103"/>
    <mergeCell ref="W96:W98"/>
    <mergeCell ref="X96:X98"/>
    <mergeCell ref="D165:D169"/>
    <mergeCell ref="G165:G169"/>
    <mergeCell ref="H165:H169"/>
    <mergeCell ref="J165:J169"/>
    <mergeCell ref="L165:L169"/>
    <mergeCell ref="A166:A168"/>
    <mergeCell ref="B166:B168"/>
    <mergeCell ref="C166:C168"/>
    <mergeCell ref="E166:E168"/>
    <mergeCell ref="F166:F168"/>
    <mergeCell ref="I166:I168"/>
    <mergeCell ref="K166:K168"/>
    <mergeCell ref="Z136:Z138"/>
    <mergeCell ref="Z141:Z143"/>
    <mergeCell ref="Z146:Z148"/>
    <mergeCell ref="Z151:Z153"/>
    <mergeCell ref="Z156:Z158"/>
    <mergeCell ref="Z161:Z163"/>
    <mergeCell ref="W166:W168"/>
    <mergeCell ref="X166:X168"/>
    <mergeCell ref="Y166:Y168"/>
    <mergeCell ref="Z166:Z168"/>
    <mergeCell ref="J135:J139"/>
    <mergeCell ref="L135:L139"/>
    <mergeCell ref="H145:H149"/>
    <mergeCell ref="J145:J149"/>
    <mergeCell ref="I146:I148"/>
    <mergeCell ref="K146:K148"/>
    <mergeCell ref="I151:I153"/>
    <mergeCell ref="K151:K153"/>
    <mergeCell ref="L145:L149"/>
    <mergeCell ref="G150:G154"/>
    <mergeCell ref="A176:A178"/>
    <mergeCell ref="B176:B178"/>
    <mergeCell ref="C176:C178"/>
    <mergeCell ref="E176:E178"/>
    <mergeCell ref="F176:F178"/>
    <mergeCell ref="I176:I178"/>
    <mergeCell ref="K176:K178"/>
    <mergeCell ref="W176:W178"/>
    <mergeCell ref="X176:X178"/>
    <mergeCell ref="W171:W173"/>
    <mergeCell ref="X171:X173"/>
    <mergeCell ref="Y171:Y173"/>
    <mergeCell ref="Z171:Z173"/>
    <mergeCell ref="D175:D179"/>
    <mergeCell ref="G175:G179"/>
    <mergeCell ref="H175:H179"/>
    <mergeCell ref="J175:J179"/>
    <mergeCell ref="L175:L179"/>
    <mergeCell ref="Y176:Y178"/>
    <mergeCell ref="Z176:Z178"/>
    <mergeCell ref="D170:D174"/>
    <mergeCell ref="G170:G174"/>
    <mergeCell ref="H170:H174"/>
    <mergeCell ref="J170:J174"/>
    <mergeCell ref="L170:L174"/>
    <mergeCell ref="A171:A173"/>
    <mergeCell ref="B171:B173"/>
    <mergeCell ref="C171:C173"/>
    <mergeCell ref="E171:E173"/>
    <mergeCell ref="F171:F173"/>
    <mergeCell ref="I171:I173"/>
    <mergeCell ref="K171:K173"/>
    <mergeCell ref="A186:A188"/>
    <mergeCell ref="B186:B188"/>
    <mergeCell ref="C186:C188"/>
    <mergeCell ref="E186:E188"/>
    <mergeCell ref="F186:F188"/>
    <mergeCell ref="I186:I188"/>
    <mergeCell ref="K186:K188"/>
    <mergeCell ref="W186:W188"/>
    <mergeCell ref="X186:X188"/>
    <mergeCell ref="W181:W183"/>
    <mergeCell ref="X181:X183"/>
    <mergeCell ref="Y181:Y183"/>
    <mergeCell ref="Z181:Z183"/>
    <mergeCell ref="D185:D189"/>
    <mergeCell ref="G185:G189"/>
    <mergeCell ref="H185:H189"/>
    <mergeCell ref="J185:J189"/>
    <mergeCell ref="L185:L189"/>
    <mergeCell ref="Y186:Y188"/>
    <mergeCell ref="Z186:Z188"/>
    <mergeCell ref="D180:D184"/>
    <mergeCell ref="G180:G184"/>
    <mergeCell ref="H180:H184"/>
    <mergeCell ref="J180:J184"/>
    <mergeCell ref="L180:L184"/>
    <mergeCell ref="A181:A183"/>
    <mergeCell ref="B181:B183"/>
    <mergeCell ref="C181:C183"/>
    <mergeCell ref="E181:E183"/>
    <mergeCell ref="F181:F183"/>
    <mergeCell ref="I181:I183"/>
    <mergeCell ref="K181:K183"/>
    <mergeCell ref="A196:A198"/>
    <mergeCell ref="B196:B198"/>
    <mergeCell ref="C196:C198"/>
    <mergeCell ref="E196:E198"/>
    <mergeCell ref="F196:F198"/>
    <mergeCell ref="I196:I198"/>
    <mergeCell ref="K196:K198"/>
    <mergeCell ref="W196:W198"/>
    <mergeCell ref="X196:X198"/>
    <mergeCell ref="W191:W193"/>
    <mergeCell ref="X191:X193"/>
    <mergeCell ref="Y191:Y193"/>
    <mergeCell ref="Z191:Z193"/>
    <mergeCell ref="D195:D199"/>
    <mergeCell ref="G195:G199"/>
    <mergeCell ref="H195:H199"/>
    <mergeCell ref="J195:J199"/>
    <mergeCell ref="L195:L199"/>
    <mergeCell ref="Y196:Y198"/>
    <mergeCell ref="Z196:Z198"/>
    <mergeCell ref="D190:D194"/>
    <mergeCell ref="G190:G194"/>
    <mergeCell ref="H190:H194"/>
    <mergeCell ref="J190:J194"/>
    <mergeCell ref="L190:L194"/>
    <mergeCell ref="A191:A193"/>
    <mergeCell ref="B191:B193"/>
    <mergeCell ref="C191:C193"/>
    <mergeCell ref="E191:E193"/>
    <mergeCell ref="F191:F193"/>
    <mergeCell ref="I191:I193"/>
    <mergeCell ref="K191:K193"/>
    <mergeCell ref="A206:A208"/>
    <mergeCell ref="B206:B208"/>
    <mergeCell ref="C206:C208"/>
    <mergeCell ref="E206:E208"/>
    <mergeCell ref="F206:F208"/>
    <mergeCell ref="I206:I208"/>
    <mergeCell ref="K206:K208"/>
    <mergeCell ref="W206:W208"/>
    <mergeCell ref="X206:X208"/>
    <mergeCell ref="W201:W203"/>
    <mergeCell ref="X201:X203"/>
    <mergeCell ref="Y201:Y203"/>
    <mergeCell ref="Z201:Z203"/>
    <mergeCell ref="D205:D209"/>
    <mergeCell ref="G205:G209"/>
    <mergeCell ref="H205:H209"/>
    <mergeCell ref="J205:J209"/>
    <mergeCell ref="L205:L209"/>
    <mergeCell ref="Y206:Y208"/>
    <mergeCell ref="Z206:Z208"/>
    <mergeCell ref="D200:D204"/>
    <mergeCell ref="G200:G204"/>
    <mergeCell ref="H200:H204"/>
    <mergeCell ref="J200:J204"/>
    <mergeCell ref="L200:L204"/>
    <mergeCell ref="A201:A203"/>
    <mergeCell ref="B201:B203"/>
    <mergeCell ref="C201:C203"/>
    <mergeCell ref="E201:E203"/>
    <mergeCell ref="F201:F203"/>
    <mergeCell ref="I201:I203"/>
    <mergeCell ref="K201:K203"/>
    <mergeCell ref="A216:A218"/>
    <mergeCell ref="B216:B218"/>
    <mergeCell ref="C216:C218"/>
    <mergeCell ref="E216:E218"/>
    <mergeCell ref="F216:F218"/>
    <mergeCell ref="I216:I218"/>
    <mergeCell ref="K216:K218"/>
    <mergeCell ref="W216:W218"/>
    <mergeCell ref="X216:X218"/>
    <mergeCell ref="W211:W213"/>
    <mergeCell ref="X211:X213"/>
    <mergeCell ref="Y211:Y213"/>
    <mergeCell ref="Z211:Z213"/>
    <mergeCell ref="D215:D219"/>
    <mergeCell ref="G215:G219"/>
    <mergeCell ref="H215:H219"/>
    <mergeCell ref="J215:J219"/>
    <mergeCell ref="L215:L219"/>
    <mergeCell ref="Y216:Y218"/>
    <mergeCell ref="Z216:Z218"/>
    <mergeCell ref="D210:D214"/>
    <mergeCell ref="G210:G214"/>
    <mergeCell ref="H210:H214"/>
    <mergeCell ref="J210:J214"/>
    <mergeCell ref="L210:L214"/>
    <mergeCell ref="A211:A213"/>
    <mergeCell ref="B211:B213"/>
    <mergeCell ref="C211:C213"/>
    <mergeCell ref="E211:E213"/>
    <mergeCell ref="F211:F213"/>
    <mergeCell ref="I211:I213"/>
    <mergeCell ref="K211:K213"/>
    <mergeCell ref="A226:A228"/>
    <mergeCell ref="B226:B228"/>
    <mergeCell ref="C226:C228"/>
    <mergeCell ref="E226:E228"/>
    <mergeCell ref="F226:F228"/>
    <mergeCell ref="I226:I228"/>
    <mergeCell ref="K226:K228"/>
    <mergeCell ref="W226:W228"/>
    <mergeCell ref="X226:X228"/>
    <mergeCell ref="W221:W223"/>
    <mergeCell ref="X221:X223"/>
    <mergeCell ref="Y221:Y223"/>
    <mergeCell ref="Z221:Z223"/>
    <mergeCell ref="D225:D229"/>
    <mergeCell ref="G225:G229"/>
    <mergeCell ref="H225:H229"/>
    <mergeCell ref="J225:J229"/>
    <mergeCell ref="L225:L229"/>
    <mergeCell ref="Y226:Y228"/>
    <mergeCell ref="Z226:Z228"/>
    <mergeCell ref="D220:D224"/>
    <mergeCell ref="G220:G224"/>
    <mergeCell ref="H220:H224"/>
    <mergeCell ref="J220:J224"/>
    <mergeCell ref="L220:L224"/>
    <mergeCell ref="A221:A223"/>
    <mergeCell ref="B221:B223"/>
    <mergeCell ref="C221:C223"/>
    <mergeCell ref="E221:E223"/>
    <mergeCell ref="F221:F223"/>
    <mergeCell ref="I221:I223"/>
    <mergeCell ref="K221:K223"/>
    <mergeCell ref="A236:A238"/>
    <mergeCell ref="B236:B238"/>
    <mergeCell ref="C236:C238"/>
    <mergeCell ref="E236:E238"/>
    <mergeCell ref="F236:F238"/>
    <mergeCell ref="I236:I238"/>
    <mergeCell ref="K236:K238"/>
    <mergeCell ref="W236:W238"/>
    <mergeCell ref="X236:X238"/>
    <mergeCell ref="W231:W233"/>
    <mergeCell ref="X231:X233"/>
    <mergeCell ref="Y231:Y233"/>
    <mergeCell ref="Z231:Z233"/>
    <mergeCell ref="D235:D239"/>
    <mergeCell ref="G235:G239"/>
    <mergeCell ref="H235:H239"/>
    <mergeCell ref="J235:J239"/>
    <mergeCell ref="L235:L239"/>
    <mergeCell ref="Y236:Y238"/>
    <mergeCell ref="Z236:Z238"/>
    <mergeCell ref="D230:D234"/>
    <mergeCell ref="G230:G234"/>
    <mergeCell ref="H230:H234"/>
    <mergeCell ref="J230:J234"/>
    <mergeCell ref="L230:L234"/>
    <mergeCell ref="A231:A233"/>
    <mergeCell ref="B231:B233"/>
    <mergeCell ref="C231:C233"/>
    <mergeCell ref="E231:E233"/>
    <mergeCell ref="F231:F233"/>
    <mergeCell ref="I231:I233"/>
    <mergeCell ref="K231:K233"/>
    <mergeCell ref="A246:A248"/>
    <mergeCell ref="B246:B248"/>
    <mergeCell ref="C246:C248"/>
    <mergeCell ref="E246:E248"/>
    <mergeCell ref="F246:F248"/>
    <mergeCell ref="I246:I248"/>
    <mergeCell ref="K246:K248"/>
    <mergeCell ref="W246:W248"/>
    <mergeCell ref="X246:X248"/>
    <mergeCell ref="W241:W243"/>
    <mergeCell ref="X241:X243"/>
    <mergeCell ref="Y241:Y243"/>
    <mergeCell ref="Z241:Z243"/>
    <mergeCell ref="D245:D249"/>
    <mergeCell ref="G245:G249"/>
    <mergeCell ref="H245:H249"/>
    <mergeCell ref="J245:J249"/>
    <mergeCell ref="L245:L249"/>
    <mergeCell ref="Y246:Y248"/>
    <mergeCell ref="Z246:Z248"/>
    <mergeCell ref="D240:D244"/>
    <mergeCell ref="G240:G244"/>
    <mergeCell ref="H240:H244"/>
    <mergeCell ref="J240:J244"/>
    <mergeCell ref="L240:L244"/>
    <mergeCell ref="A241:A243"/>
    <mergeCell ref="B241:B243"/>
    <mergeCell ref="C241:C243"/>
    <mergeCell ref="E241:E243"/>
    <mergeCell ref="F241:F243"/>
    <mergeCell ref="I241:I243"/>
    <mergeCell ref="K241:K243"/>
    <mergeCell ref="A256:A258"/>
    <mergeCell ref="B256:B258"/>
    <mergeCell ref="C256:C258"/>
    <mergeCell ref="E256:E258"/>
    <mergeCell ref="F256:F258"/>
    <mergeCell ref="I256:I258"/>
    <mergeCell ref="K256:K258"/>
    <mergeCell ref="W256:W258"/>
    <mergeCell ref="X256:X258"/>
    <mergeCell ref="W251:W253"/>
    <mergeCell ref="X251:X253"/>
    <mergeCell ref="Y251:Y253"/>
    <mergeCell ref="Z251:Z253"/>
    <mergeCell ref="D255:D259"/>
    <mergeCell ref="G255:G259"/>
    <mergeCell ref="H255:H259"/>
    <mergeCell ref="J255:J259"/>
    <mergeCell ref="L255:L259"/>
    <mergeCell ref="Y256:Y258"/>
    <mergeCell ref="Z256:Z258"/>
    <mergeCell ref="D250:D254"/>
    <mergeCell ref="G250:G254"/>
    <mergeCell ref="H250:H254"/>
    <mergeCell ref="J250:J254"/>
    <mergeCell ref="L250:L254"/>
    <mergeCell ref="A251:A253"/>
    <mergeCell ref="B251:B253"/>
    <mergeCell ref="C251:C253"/>
    <mergeCell ref="E251:E253"/>
    <mergeCell ref="F251:F253"/>
    <mergeCell ref="I251:I253"/>
    <mergeCell ref="K251:K253"/>
    <mergeCell ref="A266:A268"/>
    <mergeCell ref="B266:B268"/>
    <mergeCell ref="C266:C268"/>
    <mergeCell ref="E266:E268"/>
    <mergeCell ref="F266:F268"/>
    <mergeCell ref="I266:I268"/>
    <mergeCell ref="K266:K268"/>
    <mergeCell ref="W266:W268"/>
    <mergeCell ref="X266:X268"/>
    <mergeCell ref="W261:W263"/>
    <mergeCell ref="X261:X263"/>
    <mergeCell ref="Y261:Y263"/>
    <mergeCell ref="Z261:Z263"/>
    <mergeCell ref="D265:D269"/>
    <mergeCell ref="G265:G269"/>
    <mergeCell ref="H265:H269"/>
    <mergeCell ref="J265:J269"/>
    <mergeCell ref="L265:L269"/>
    <mergeCell ref="Y266:Y268"/>
    <mergeCell ref="Z266:Z268"/>
    <mergeCell ref="D260:D264"/>
    <mergeCell ref="G260:G264"/>
    <mergeCell ref="H260:H264"/>
    <mergeCell ref="J260:J264"/>
    <mergeCell ref="L260:L264"/>
    <mergeCell ref="A261:A263"/>
    <mergeCell ref="B261:B263"/>
    <mergeCell ref="C261:C263"/>
    <mergeCell ref="E261:E263"/>
    <mergeCell ref="F261:F263"/>
    <mergeCell ref="I261:I263"/>
    <mergeCell ref="K261:K263"/>
    <mergeCell ref="A276:A278"/>
    <mergeCell ref="B276:B278"/>
    <mergeCell ref="C276:C278"/>
    <mergeCell ref="E276:E278"/>
    <mergeCell ref="F276:F278"/>
    <mergeCell ref="I276:I278"/>
    <mergeCell ref="K276:K278"/>
    <mergeCell ref="W276:W278"/>
    <mergeCell ref="X276:X278"/>
    <mergeCell ref="W271:W273"/>
    <mergeCell ref="X271:X273"/>
    <mergeCell ref="Y271:Y273"/>
    <mergeCell ref="Z271:Z273"/>
    <mergeCell ref="D275:D279"/>
    <mergeCell ref="G275:G279"/>
    <mergeCell ref="H275:H279"/>
    <mergeCell ref="J275:J279"/>
    <mergeCell ref="L275:L279"/>
    <mergeCell ref="Y276:Y278"/>
    <mergeCell ref="Z276:Z278"/>
    <mergeCell ref="D270:D274"/>
    <mergeCell ref="G270:G274"/>
    <mergeCell ref="H270:H274"/>
    <mergeCell ref="J270:J274"/>
    <mergeCell ref="L270:L274"/>
    <mergeCell ref="A271:A273"/>
    <mergeCell ref="B271:B273"/>
    <mergeCell ref="C271:C273"/>
    <mergeCell ref="E271:E273"/>
    <mergeCell ref="F271:F273"/>
    <mergeCell ref="I271:I273"/>
    <mergeCell ref="K271:K273"/>
    <mergeCell ref="A286:A288"/>
    <mergeCell ref="B286:B288"/>
    <mergeCell ref="C286:C288"/>
    <mergeCell ref="E286:E288"/>
    <mergeCell ref="F286:F288"/>
    <mergeCell ref="I286:I288"/>
    <mergeCell ref="K286:K288"/>
    <mergeCell ref="W286:W288"/>
    <mergeCell ref="X286:X288"/>
    <mergeCell ref="W281:W283"/>
    <mergeCell ref="X281:X283"/>
    <mergeCell ref="Y281:Y283"/>
    <mergeCell ref="Z281:Z283"/>
    <mergeCell ref="D285:D289"/>
    <mergeCell ref="G285:G289"/>
    <mergeCell ref="H285:H289"/>
    <mergeCell ref="J285:J289"/>
    <mergeCell ref="L285:L289"/>
    <mergeCell ref="Y286:Y288"/>
    <mergeCell ref="Z286:Z288"/>
    <mergeCell ref="D280:D284"/>
    <mergeCell ref="G280:G284"/>
    <mergeCell ref="H280:H284"/>
    <mergeCell ref="J280:J284"/>
    <mergeCell ref="L280:L284"/>
    <mergeCell ref="A281:A283"/>
    <mergeCell ref="B281:B283"/>
    <mergeCell ref="C281:C283"/>
    <mergeCell ref="E281:E283"/>
    <mergeCell ref="F281:F283"/>
    <mergeCell ref="I281:I283"/>
    <mergeCell ref="K281:K283"/>
    <mergeCell ref="A296:A298"/>
    <mergeCell ref="B296:B298"/>
    <mergeCell ref="C296:C298"/>
    <mergeCell ref="E296:E298"/>
    <mergeCell ref="F296:F298"/>
    <mergeCell ref="I296:I298"/>
    <mergeCell ref="K296:K298"/>
    <mergeCell ref="W296:W298"/>
    <mergeCell ref="X296:X298"/>
    <mergeCell ref="W291:W293"/>
    <mergeCell ref="X291:X293"/>
    <mergeCell ref="Y291:Y293"/>
    <mergeCell ref="Z291:Z293"/>
    <mergeCell ref="D295:D299"/>
    <mergeCell ref="G295:G299"/>
    <mergeCell ref="H295:H299"/>
    <mergeCell ref="J295:J299"/>
    <mergeCell ref="L295:L299"/>
    <mergeCell ref="Y296:Y298"/>
    <mergeCell ref="Z296:Z298"/>
    <mergeCell ref="D290:D294"/>
    <mergeCell ref="G290:G294"/>
    <mergeCell ref="H290:H294"/>
    <mergeCell ref="J290:J294"/>
    <mergeCell ref="L290:L294"/>
    <mergeCell ref="A291:A293"/>
    <mergeCell ref="B291:B293"/>
    <mergeCell ref="C291:C293"/>
    <mergeCell ref="E291:E293"/>
    <mergeCell ref="F291:F293"/>
    <mergeCell ref="I291:I293"/>
    <mergeCell ref="K291:K293"/>
    <mergeCell ref="A306:A308"/>
    <mergeCell ref="B306:B308"/>
    <mergeCell ref="C306:C308"/>
    <mergeCell ref="E306:E308"/>
    <mergeCell ref="F306:F308"/>
    <mergeCell ref="I306:I308"/>
    <mergeCell ref="K306:K308"/>
    <mergeCell ref="W306:W308"/>
    <mergeCell ref="X306:X308"/>
    <mergeCell ref="W301:W303"/>
    <mergeCell ref="X301:X303"/>
    <mergeCell ref="Y301:Y303"/>
    <mergeCell ref="Z301:Z303"/>
    <mergeCell ref="D305:D309"/>
    <mergeCell ref="G305:G309"/>
    <mergeCell ref="H305:H309"/>
    <mergeCell ref="J305:J309"/>
    <mergeCell ref="L305:L309"/>
    <mergeCell ref="Y306:Y308"/>
    <mergeCell ref="Z306:Z308"/>
    <mergeCell ref="D300:D304"/>
    <mergeCell ref="G300:G304"/>
    <mergeCell ref="H300:H304"/>
    <mergeCell ref="J300:J304"/>
    <mergeCell ref="L300:L304"/>
    <mergeCell ref="A301:A303"/>
    <mergeCell ref="B301:B303"/>
    <mergeCell ref="C301:C303"/>
    <mergeCell ref="E301:E303"/>
    <mergeCell ref="F301:F303"/>
    <mergeCell ref="I301:I303"/>
    <mergeCell ref="K301:K303"/>
    <mergeCell ref="A316:A318"/>
    <mergeCell ref="B316:B318"/>
    <mergeCell ref="C316:C318"/>
    <mergeCell ref="E316:E318"/>
    <mergeCell ref="F316:F318"/>
    <mergeCell ref="I316:I318"/>
    <mergeCell ref="K316:K318"/>
    <mergeCell ref="W316:W318"/>
    <mergeCell ref="X316:X318"/>
    <mergeCell ref="W311:W313"/>
    <mergeCell ref="X311:X313"/>
    <mergeCell ref="Y311:Y313"/>
    <mergeCell ref="Z311:Z313"/>
    <mergeCell ref="D315:D319"/>
    <mergeCell ref="G315:G319"/>
    <mergeCell ref="H315:H319"/>
    <mergeCell ref="J315:J319"/>
    <mergeCell ref="L315:L319"/>
    <mergeCell ref="Y316:Y318"/>
    <mergeCell ref="Z316:Z318"/>
    <mergeCell ref="D310:D314"/>
    <mergeCell ref="G310:G314"/>
    <mergeCell ref="H310:H314"/>
    <mergeCell ref="J310:J314"/>
    <mergeCell ref="L310:L314"/>
    <mergeCell ref="A311:A313"/>
    <mergeCell ref="B311:B313"/>
    <mergeCell ref="C311:C313"/>
    <mergeCell ref="E311:E313"/>
    <mergeCell ref="F311:F313"/>
    <mergeCell ref="I311:I313"/>
    <mergeCell ref="K311:K313"/>
    <mergeCell ref="A326:A328"/>
    <mergeCell ref="B326:B328"/>
    <mergeCell ref="C326:C328"/>
    <mergeCell ref="E326:E328"/>
    <mergeCell ref="F326:F328"/>
    <mergeCell ref="I326:I328"/>
    <mergeCell ref="K326:K328"/>
    <mergeCell ref="W326:W328"/>
    <mergeCell ref="X326:X328"/>
    <mergeCell ref="W321:W323"/>
    <mergeCell ref="X321:X323"/>
    <mergeCell ref="Y321:Y323"/>
    <mergeCell ref="Z321:Z323"/>
    <mergeCell ref="D325:D329"/>
    <mergeCell ref="G325:G329"/>
    <mergeCell ref="H325:H329"/>
    <mergeCell ref="J325:J329"/>
    <mergeCell ref="L325:L329"/>
    <mergeCell ref="Y326:Y328"/>
    <mergeCell ref="Z326:Z328"/>
    <mergeCell ref="D320:D324"/>
    <mergeCell ref="G320:G324"/>
    <mergeCell ref="H320:H324"/>
    <mergeCell ref="J320:J324"/>
    <mergeCell ref="L320:L324"/>
    <mergeCell ref="A321:A323"/>
    <mergeCell ref="B321:B323"/>
    <mergeCell ref="C321:C323"/>
    <mergeCell ref="E321:E323"/>
    <mergeCell ref="F321:F323"/>
    <mergeCell ref="I321:I323"/>
    <mergeCell ref="K321:K323"/>
    <mergeCell ref="A336:A338"/>
    <mergeCell ref="B336:B338"/>
    <mergeCell ref="C336:C338"/>
    <mergeCell ref="E336:E338"/>
    <mergeCell ref="F336:F338"/>
    <mergeCell ref="I336:I338"/>
    <mergeCell ref="K336:K338"/>
    <mergeCell ref="W336:W338"/>
    <mergeCell ref="X336:X338"/>
    <mergeCell ref="W331:W333"/>
    <mergeCell ref="X331:X333"/>
    <mergeCell ref="Y331:Y333"/>
    <mergeCell ref="Z331:Z333"/>
    <mergeCell ref="D335:D339"/>
    <mergeCell ref="G335:G339"/>
    <mergeCell ref="H335:H339"/>
    <mergeCell ref="J335:J339"/>
    <mergeCell ref="L335:L339"/>
    <mergeCell ref="Y336:Y338"/>
    <mergeCell ref="Z336:Z338"/>
    <mergeCell ref="D330:D334"/>
    <mergeCell ref="G330:G334"/>
    <mergeCell ref="H330:H334"/>
    <mergeCell ref="J330:J334"/>
    <mergeCell ref="L330:L334"/>
    <mergeCell ref="A331:A333"/>
    <mergeCell ref="B331:B333"/>
    <mergeCell ref="C331:C333"/>
    <mergeCell ref="E331:E333"/>
    <mergeCell ref="F331:F333"/>
    <mergeCell ref="I331:I333"/>
    <mergeCell ref="K331:K333"/>
    <mergeCell ref="A346:A348"/>
    <mergeCell ref="B346:B348"/>
    <mergeCell ref="C346:C348"/>
    <mergeCell ref="E346:E348"/>
    <mergeCell ref="F346:F348"/>
    <mergeCell ref="I346:I348"/>
    <mergeCell ref="K346:K348"/>
    <mergeCell ref="W346:W348"/>
    <mergeCell ref="X346:X348"/>
    <mergeCell ref="W341:W343"/>
    <mergeCell ref="X341:X343"/>
    <mergeCell ref="Y341:Y343"/>
    <mergeCell ref="Z341:Z343"/>
    <mergeCell ref="D345:D349"/>
    <mergeCell ref="G345:G349"/>
    <mergeCell ref="H345:H349"/>
    <mergeCell ref="J345:J349"/>
    <mergeCell ref="L345:L349"/>
    <mergeCell ref="Y346:Y348"/>
    <mergeCell ref="Z346:Z348"/>
    <mergeCell ref="D340:D344"/>
    <mergeCell ref="G340:G344"/>
    <mergeCell ref="H340:H344"/>
    <mergeCell ref="J340:J344"/>
    <mergeCell ref="L340:L344"/>
    <mergeCell ref="A341:A343"/>
    <mergeCell ref="B341:B343"/>
    <mergeCell ref="C341:C343"/>
    <mergeCell ref="E341:E343"/>
    <mergeCell ref="F341:F343"/>
    <mergeCell ref="I341:I343"/>
    <mergeCell ref="K341:K343"/>
    <mergeCell ref="A356:A358"/>
    <mergeCell ref="B356:B358"/>
    <mergeCell ref="C356:C358"/>
    <mergeCell ref="E356:E358"/>
    <mergeCell ref="F356:F358"/>
    <mergeCell ref="I356:I358"/>
    <mergeCell ref="K356:K358"/>
    <mergeCell ref="W356:W358"/>
    <mergeCell ref="X356:X358"/>
    <mergeCell ref="W351:W353"/>
    <mergeCell ref="X351:X353"/>
    <mergeCell ref="Y351:Y353"/>
    <mergeCell ref="Z351:Z353"/>
    <mergeCell ref="D355:D359"/>
    <mergeCell ref="G355:G359"/>
    <mergeCell ref="H355:H359"/>
    <mergeCell ref="J355:J359"/>
    <mergeCell ref="L355:L359"/>
    <mergeCell ref="Y356:Y358"/>
    <mergeCell ref="Z356:Z358"/>
    <mergeCell ref="D350:D354"/>
    <mergeCell ref="G350:G354"/>
    <mergeCell ref="H350:H354"/>
    <mergeCell ref="J350:J354"/>
    <mergeCell ref="L350:L354"/>
    <mergeCell ref="A351:A353"/>
    <mergeCell ref="B351:B353"/>
    <mergeCell ref="C351:C353"/>
    <mergeCell ref="E351:E353"/>
    <mergeCell ref="F351:F353"/>
    <mergeCell ref="I351:I353"/>
    <mergeCell ref="K351:K353"/>
    <mergeCell ref="A366:A368"/>
    <mergeCell ref="B366:B368"/>
    <mergeCell ref="C366:C368"/>
    <mergeCell ref="E366:E368"/>
    <mergeCell ref="F366:F368"/>
    <mergeCell ref="I366:I368"/>
    <mergeCell ref="K366:K368"/>
    <mergeCell ref="W366:W368"/>
    <mergeCell ref="X366:X368"/>
    <mergeCell ref="W361:W363"/>
    <mergeCell ref="X361:X363"/>
    <mergeCell ref="Y361:Y363"/>
    <mergeCell ref="Z361:Z363"/>
    <mergeCell ref="D365:D369"/>
    <mergeCell ref="G365:G369"/>
    <mergeCell ref="H365:H369"/>
    <mergeCell ref="J365:J369"/>
    <mergeCell ref="L365:L369"/>
    <mergeCell ref="Y366:Y368"/>
    <mergeCell ref="Z366:Z368"/>
    <mergeCell ref="D360:D364"/>
    <mergeCell ref="G360:G364"/>
    <mergeCell ref="H360:H364"/>
    <mergeCell ref="J360:J364"/>
    <mergeCell ref="L360:L364"/>
    <mergeCell ref="A361:A363"/>
    <mergeCell ref="B361:B363"/>
    <mergeCell ref="C361:C363"/>
    <mergeCell ref="E361:E363"/>
    <mergeCell ref="F361:F363"/>
    <mergeCell ref="I361:I363"/>
    <mergeCell ref="K361:K363"/>
    <mergeCell ref="A376:A378"/>
    <mergeCell ref="B376:B378"/>
    <mergeCell ref="C376:C378"/>
    <mergeCell ref="E376:E378"/>
    <mergeCell ref="F376:F378"/>
    <mergeCell ref="I376:I378"/>
    <mergeCell ref="K376:K378"/>
    <mergeCell ref="W376:W378"/>
    <mergeCell ref="X376:X378"/>
    <mergeCell ref="W371:W373"/>
    <mergeCell ref="X371:X373"/>
    <mergeCell ref="Y371:Y373"/>
    <mergeCell ref="Z371:Z373"/>
    <mergeCell ref="D375:D379"/>
    <mergeCell ref="G375:G379"/>
    <mergeCell ref="H375:H379"/>
    <mergeCell ref="J375:J379"/>
    <mergeCell ref="L375:L379"/>
    <mergeCell ref="Y376:Y378"/>
    <mergeCell ref="Z376:Z378"/>
    <mergeCell ref="D370:D374"/>
    <mergeCell ref="G370:G374"/>
    <mergeCell ref="H370:H374"/>
    <mergeCell ref="J370:J374"/>
    <mergeCell ref="L370:L374"/>
    <mergeCell ref="A371:A373"/>
    <mergeCell ref="B371:B373"/>
    <mergeCell ref="C371:C373"/>
    <mergeCell ref="E371:E373"/>
    <mergeCell ref="F371:F373"/>
    <mergeCell ref="I371:I373"/>
    <mergeCell ref="K371:K373"/>
    <mergeCell ref="A386:A388"/>
    <mergeCell ref="B386:B388"/>
    <mergeCell ref="C386:C388"/>
    <mergeCell ref="E386:E388"/>
    <mergeCell ref="F386:F388"/>
    <mergeCell ref="I386:I388"/>
    <mergeCell ref="K386:K388"/>
    <mergeCell ref="W386:W388"/>
    <mergeCell ref="X386:X388"/>
    <mergeCell ref="W381:W383"/>
    <mergeCell ref="X381:X383"/>
    <mergeCell ref="Y381:Y383"/>
    <mergeCell ref="Z381:Z383"/>
    <mergeCell ref="D385:D389"/>
    <mergeCell ref="G385:G389"/>
    <mergeCell ref="H385:H389"/>
    <mergeCell ref="J385:J389"/>
    <mergeCell ref="L385:L389"/>
    <mergeCell ref="Y386:Y388"/>
    <mergeCell ref="Z386:Z388"/>
    <mergeCell ref="D380:D384"/>
    <mergeCell ref="G380:G384"/>
    <mergeCell ref="H380:H384"/>
    <mergeCell ref="J380:J384"/>
    <mergeCell ref="L380:L384"/>
    <mergeCell ref="A381:A383"/>
    <mergeCell ref="B381:B383"/>
    <mergeCell ref="C381:C383"/>
    <mergeCell ref="E381:E383"/>
    <mergeCell ref="F381:F383"/>
    <mergeCell ref="I381:I383"/>
    <mergeCell ref="K381:K383"/>
    <mergeCell ref="A396:A398"/>
    <mergeCell ref="B396:B398"/>
    <mergeCell ref="C396:C398"/>
    <mergeCell ref="E396:E398"/>
    <mergeCell ref="F396:F398"/>
    <mergeCell ref="I396:I398"/>
    <mergeCell ref="K396:K398"/>
    <mergeCell ref="W396:W398"/>
    <mergeCell ref="X396:X398"/>
    <mergeCell ref="W391:W393"/>
    <mergeCell ref="X391:X393"/>
    <mergeCell ref="Y391:Y393"/>
    <mergeCell ref="Z391:Z393"/>
    <mergeCell ref="D395:D399"/>
    <mergeCell ref="G395:G399"/>
    <mergeCell ref="H395:H399"/>
    <mergeCell ref="J395:J399"/>
    <mergeCell ref="L395:L399"/>
    <mergeCell ref="Y396:Y398"/>
    <mergeCell ref="Z396:Z398"/>
    <mergeCell ref="D390:D394"/>
    <mergeCell ref="G390:G394"/>
    <mergeCell ref="H390:H394"/>
    <mergeCell ref="J390:J394"/>
    <mergeCell ref="L390:L394"/>
    <mergeCell ref="A391:A393"/>
    <mergeCell ref="B391:B393"/>
    <mergeCell ref="C391:C393"/>
    <mergeCell ref="E391:E393"/>
    <mergeCell ref="F391:F393"/>
    <mergeCell ref="I391:I393"/>
    <mergeCell ref="K391:K393"/>
    <mergeCell ref="A406:A408"/>
    <mergeCell ref="B406:B408"/>
    <mergeCell ref="C406:C408"/>
    <mergeCell ref="E406:E408"/>
    <mergeCell ref="F406:F408"/>
    <mergeCell ref="I406:I408"/>
    <mergeCell ref="K406:K408"/>
    <mergeCell ref="W406:W408"/>
    <mergeCell ref="X406:X408"/>
    <mergeCell ref="W401:W403"/>
    <mergeCell ref="X401:X403"/>
    <mergeCell ref="Y401:Y403"/>
    <mergeCell ref="Z401:Z403"/>
    <mergeCell ref="D405:D409"/>
    <mergeCell ref="G405:G409"/>
    <mergeCell ref="H405:H409"/>
    <mergeCell ref="J405:J409"/>
    <mergeCell ref="L405:L409"/>
    <mergeCell ref="Y406:Y408"/>
    <mergeCell ref="Z406:Z408"/>
    <mergeCell ref="D400:D404"/>
    <mergeCell ref="G400:G404"/>
    <mergeCell ref="H400:H404"/>
    <mergeCell ref="J400:J404"/>
    <mergeCell ref="L400:L404"/>
    <mergeCell ref="A401:A403"/>
    <mergeCell ref="B401:B403"/>
    <mergeCell ref="C401:C403"/>
    <mergeCell ref="E401:E403"/>
    <mergeCell ref="F401:F403"/>
    <mergeCell ref="I401:I403"/>
    <mergeCell ref="K401:K403"/>
    <mergeCell ref="A416:A418"/>
    <mergeCell ref="B416:B418"/>
    <mergeCell ref="C416:C418"/>
    <mergeCell ref="E416:E418"/>
    <mergeCell ref="F416:F418"/>
    <mergeCell ref="I416:I418"/>
    <mergeCell ref="K416:K418"/>
    <mergeCell ref="W416:W418"/>
    <mergeCell ref="X416:X418"/>
    <mergeCell ref="W411:W413"/>
    <mergeCell ref="X411:X413"/>
    <mergeCell ref="Y411:Y413"/>
    <mergeCell ref="Z411:Z413"/>
    <mergeCell ref="D415:D419"/>
    <mergeCell ref="G415:G419"/>
    <mergeCell ref="H415:H419"/>
    <mergeCell ref="J415:J419"/>
    <mergeCell ref="L415:L419"/>
    <mergeCell ref="Y416:Y418"/>
    <mergeCell ref="Z416:Z418"/>
    <mergeCell ref="D410:D414"/>
    <mergeCell ref="G410:G414"/>
    <mergeCell ref="H410:H414"/>
    <mergeCell ref="J410:J414"/>
    <mergeCell ref="L410:L414"/>
    <mergeCell ref="A411:A413"/>
    <mergeCell ref="B411:B413"/>
    <mergeCell ref="C411:C413"/>
    <mergeCell ref="E411:E413"/>
    <mergeCell ref="F411:F413"/>
    <mergeCell ref="I411:I413"/>
    <mergeCell ref="K411:K413"/>
    <mergeCell ref="A426:A428"/>
    <mergeCell ref="B426:B428"/>
    <mergeCell ref="C426:C428"/>
    <mergeCell ref="E426:E428"/>
    <mergeCell ref="F426:F428"/>
    <mergeCell ref="I426:I428"/>
    <mergeCell ref="K426:K428"/>
    <mergeCell ref="W426:W428"/>
    <mergeCell ref="X426:X428"/>
    <mergeCell ref="W421:W423"/>
    <mergeCell ref="X421:X423"/>
    <mergeCell ref="Y421:Y423"/>
    <mergeCell ref="Z421:Z423"/>
    <mergeCell ref="D425:D429"/>
    <mergeCell ref="G425:G429"/>
    <mergeCell ref="H425:H429"/>
    <mergeCell ref="J425:J429"/>
    <mergeCell ref="L425:L429"/>
    <mergeCell ref="Y426:Y428"/>
    <mergeCell ref="Z426:Z428"/>
    <mergeCell ref="D420:D424"/>
    <mergeCell ref="G420:G424"/>
    <mergeCell ref="H420:H424"/>
    <mergeCell ref="J420:J424"/>
    <mergeCell ref="L420:L424"/>
    <mergeCell ref="A421:A423"/>
    <mergeCell ref="B421:B423"/>
    <mergeCell ref="C421:C423"/>
    <mergeCell ref="E421:E423"/>
    <mergeCell ref="F421:F423"/>
    <mergeCell ref="I421:I423"/>
    <mergeCell ref="K421:K423"/>
    <mergeCell ref="A436:A438"/>
    <mergeCell ref="B436:B438"/>
    <mergeCell ref="C436:C438"/>
    <mergeCell ref="E436:E438"/>
    <mergeCell ref="F436:F438"/>
    <mergeCell ref="I436:I438"/>
    <mergeCell ref="K436:K438"/>
    <mergeCell ref="W436:W438"/>
    <mergeCell ref="X436:X438"/>
    <mergeCell ref="W431:W433"/>
    <mergeCell ref="X431:X433"/>
    <mergeCell ref="Y431:Y433"/>
    <mergeCell ref="Z431:Z433"/>
    <mergeCell ref="D435:D439"/>
    <mergeCell ref="G435:G439"/>
    <mergeCell ref="H435:H439"/>
    <mergeCell ref="J435:J439"/>
    <mergeCell ref="L435:L439"/>
    <mergeCell ref="Y436:Y438"/>
    <mergeCell ref="Z436:Z438"/>
    <mergeCell ref="D430:D434"/>
    <mergeCell ref="G430:G434"/>
    <mergeCell ref="H430:H434"/>
    <mergeCell ref="J430:J434"/>
    <mergeCell ref="L430:L434"/>
    <mergeCell ref="A431:A433"/>
    <mergeCell ref="B431:B433"/>
    <mergeCell ref="C431:C433"/>
    <mergeCell ref="E431:E433"/>
    <mergeCell ref="F431:F433"/>
    <mergeCell ref="I431:I433"/>
    <mergeCell ref="K431:K433"/>
    <mergeCell ref="A446:A448"/>
    <mergeCell ref="B446:B448"/>
    <mergeCell ref="C446:C448"/>
    <mergeCell ref="E446:E448"/>
    <mergeCell ref="F446:F448"/>
    <mergeCell ref="I446:I448"/>
    <mergeCell ref="K446:K448"/>
    <mergeCell ref="W446:W448"/>
    <mergeCell ref="X446:X448"/>
    <mergeCell ref="W441:W443"/>
    <mergeCell ref="X441:X443"/>
    <mergeCell ref="Y441:Y443"/>
    <mergeCell ref="Z441:Z443"/>
    <mergeCell ref="D445:D449"/>
    <mergeCell ref="G445:G449"/>
    <mergeCell ref="H445:H449"/>
    <mergeCell ref="J445:J449"/>
    <mergeCell ref="L445:L449"/>
    <mergeCell ref="Y446:Y448"/>
    <mergeCell ref="Z446:Z448"/>
    <mergeCell ref="D440:D444"/>
    <mergeCell ref="G440:G444"/>
    <mergeCell ref="H440:H444"/>
    <mergeCell ref="J440:J444"/>
    <mergeCell ref="L440:L444"/>
    <mergeCell ref="A441:A443"/>
    <mergeCell ref="B441:B443"/>
    <mergeCell ref="C441:C443"/>
    <mergeCell ref="E441:E443"/>
    <mergeCell ref="F441:F443"/>
    <mergeCell ref="I441:I443"/>
    <mergeCell ref="K441:K443"/>
    <mergeCell ref="A456:A458"/>
    <mergeCell ref="B456:B458"/>
    <mergeCell ref="C456:C458"/>
    <mergeCell ref="E456:E458"/>
    <mergeCell ref="F456:F458"/>
    <mergeCell ref="I456:I458"/>
    <mergeCell ref="K456:K458"/>
    <mergeCell ref="W456:W458"/>
    <mergeCell ref="X456:X458"/>
    <mergeCell ref="W451:W453"/>
    <mergeCell ref="X451:X453"/>
    <mergeCell ref="Y451:Y453"/>
    <mergeCell ref="Z451:Z453"/>
    <mergeCell ref="D455:D459"/>
    <mergeCell ref="G455:G459"/>
    <mergeCell ref="H455:H459"/>
    <mergeCell ref="J455:J459"/>
    <mergeCell ref="L455:L459"/>
    <mergeCell ref="Y456:Y458"/>
    <mergeCell ref="Z456:Z458"/>
    <mergeCell ref="D450:D454"/>
    <mergeCell ref="G450:G454"/>
    <mergeCell ref="H450:H454"/>
    <mergeCell ref="J450:J454"/>
    <mergeCell ref="L450:L454"/>
    <mergeCell ref="A451:A453"/>
    <mergeCell ref="B451:B453"/>
    <mergeCell ref="C451:C453"/>
    <mergeCell ref="E451:E453"/>
    <mergeCell ref="F451:F453"/>
    <mergeCell ref="I451:I453"/>
    <mergeCell ref="K451:K453"/>
    <mergeCell ref="W461:W463"/>
    <mergeCell ref="X461:X463"/>
    <mergeCell ref="Y461:Y463"/>
    <mergeCell ref="Z461:Z463"/>
    <mergeCell ref="D465:D469"/>
    <mergeCell ref="G465:G469"/>
    <mergeCell ref="H465:H469"/>
    <mergeCell ref="J465:J469"/>
    <mergeCell ref="L465:L469"/>
    <mergeCell ref="Y466:Y468"/>
    <mergeCell ref="Z466:Z468"/>
    <mergeCell ref="D460:D464"/>
    <mergeCell ref="G460:G464"/>
    <mergeCell ref="H460:H464"/>
    <mergeCell ref="J460:J464"/>
    <mergeCell ref="L460:L464"/>
    <mergeCell ref="A461:A463"/>
    <mergeCell ref="B461:B463"/>
    <mergeCell ref="C461:C463"/>
    <mergeCell ref="E461:E463"/>
    <mergeCell ref="F461:F463"/>
    <mergeCell ref="I461:I463"/>
    <mergeCell ref="K461:K463"/>
    <mergeCell ref="W471:W473"/>
    <mergeCell ref="X471:X473"/>
    <mergeCell ref="Y471:Y473"/>
    <mergeCell ref="Z471:Z473"/>
    <mergeCell ref="D470:D474"/>
    <mergeCell ref="G470:G474"/>
    <mergeCell ref="H470:H474"/>
    <mergeCell ref="J470:J474"/>
    <mergeCell ref="L470:L474"/>
    <mergeCell ref="A471:A473"/>
    <mergeCell ref="B471:B473"/>
    <mergeCell ref="C471:C473"/>
    <mergeCell ref="E471:E473"/>
    <mergeCell ref="F471:F473"/>
    <mergeCell ref="I471:I473"/>
    <mergeCell ref="K471:K473"/>
    <mergeCell ref="A466:A468"/>
    <mergeCell ref="B466:B468"/>
    <mergeCell ref="C466:C468"/>
    <mergeCell ref="E466:E468"/>
    <mergeCell ref="F466:F468"/>
    <mergeCell ref="I466:I468"/>
    <mergeCell ref="K466:K468"/>
    <mergeCell ref="W466:W468"/>
    <mergeCell ref="X466:X468"/>
  </mergeCells>
  <phoneticPr fontId="1"/>
  <dataValidations xWindow="1306" yWindow="616" count="10">
    <dataValidation type="list" allowBlank="1" showInputMessage="1" showErrorMessage="1" errorTitle="入力できません" error="活動指針を参考に、該当する施設又はテーマを選択してください" prompt="リストから選択する" sqref="W156:W158 W131:W133 W136:W138 W141:W143 W146:W148 W21:W23 W31:W33 W36:W38 W41:W43 W46:W48 W51:W53 W56:W58 W61:W63 W66:W68 W71:W73 W76:W78 W81:W83 W86:W88 W91:W93 W96:W98 W101:W103 W106:W108 W111:W113 W116:W118 W121:W123 W126:W128 W11:W13 W26:W28 W16:W18 W151:W153 W161:W163 W311:W313 W286:W288 W291:W293 W296:W298 W301:W303 W176:W178 W186:W188 W191:W193 W196:W198 W201:W203 W206:W208 W211:W213 W216:W218 W221:W223 W226:W228 W231:W233 W236:W238 W241:W243 W246:W248 W251:W253 W256:W258 W261:W263 W266:W268 W271:W273 W276:W278 W281:W283 W166:W168 W181:W183 W171:W173 W306:W308 W316:W318 W466:W468 W441:W443 W446:W448 W451:W453 W456:W458 W331:W333 W341:W343 W346:W348 W351:W353 W356:W358 W361:W363 W366:W368 W371:W373 W376:W378 W381:W383 W386:W388 W391:W393 W396:W398 W401:W403 W406:W408 W411:W413 W416:W418 W421:W423 W426:W428 W431:W433 W436:W438 W321:W323 W336:W338 W326:W328 W461:W463 W471:W473">
      <formula1>施設又はテーマ</formula1>
    </dataValidation>
    <dataValidation type="list" allowBlank="1" showInputMessage="1" showErrorMessage="1" sqref="M21:M24 O21:O24 S41:S44 U11:U14 S21:S24 Q11 S11:S14 M11:M14 Q21 U21:U24 Q26 O26:O29 M26:M29 U26:U29 S26:S29 Q31 O31:O34 M31:M34 U31:U34 S31:S34 Q36 O36:O39 M36:M39 U36:U39 S36:S39 Q41 O41:O44 M41:M44 U41:U44 U161:U164 S46:S49 Q46 O46:O49 M46:M49 U46:U49 S51:S54 Q51 O51:O54 M51:M54 U51:U54 S56:S59 Q56 O56:O59 M56:M59 U56:U59 S61:S64 Q61 O61:O64 M61:M64 U61:U64 S66:S69 Q66 O66:O69 M66:M69 U66:U69 S71:S74 Q71 O71:O74 M71:M74 U71:U74 S76:S79 Q76 O76:O79 M76:M79 U76:U79 S81:S84 Q81 O81:O84 M81:M84 U81:U84 S86:S89 Q86 O86:O89 M86:M89 U86:U89 S91:S94 Q91 O91:O94 M91:M94 U91:U94 S96:S99 Q96 O96:O99 M96:M99 U96:U99 S101:S104 Q101 O101:O104 M101:M104 U101:U104 S106:S109 Q106 O106:O109 M106:M109 U106:U109 S111:S114 Q111 O111:O114 M111:M114 U111:U114 S116:S119 Q116 O116:O119 M116:M119 U116:U119 S121:S124 Q121 O121:O124 M121:M124 U121:U124 S126:S129 Q126 O126:O129 M126:M129 U126:U129 S131:S134 Q131 O131:O134 M131:M134 U131:U134 S136:S139 Q136 O136:O139 M136:M139 U136:U139 S141:S144 Q141 O141:O144 M141:M144 U141:U144 S146:S149 Q146 O146:O149 M146:M149 U146:U149 S151:S154 Q151 O151:O154 M151:M154 U151:U154 S156:S159 Q156 O156:O159 M156:M159 U156:U159 S161:S164 Q161 O161:O164 M161:M164 O11:O14 U16:U19 Q16 S16:S19 M16:M19 O16:O19 M176:M179 O176:O179 S196:S199 U166:U169 S176:S179 Q166 S166:S169 M166:M169 Q176 U176:U179 Q181 O181:O184 M181:M184 U181:U184 S181:S184 Q186 O186:O189 M186:M189 U186:U189 S186:S189 Q191 O191:O194 M191:M194 U191:U194 S191:S194 Q196 O196:O199 M196:M199 U196:U199 U316:U319 S201:S204 Q201 O201:O204 M201:M204 U201:U204 S206:S209 Q206 O206:O209 M206:M209 U206:U209 S211:S214 Q211 O211:O214 M211:M214 U211:U214 S216:S219 Q216 O216:O219 M216:M219 U216:U219 S221:S224 Q221 O221:O224 M221:M224 U221:U224 S226:S229 Q226 O226:O229 M226:M229 U226:U229 S231:S234 Q231 O231:O234 M231:M234 U231:U234 S236:S239 Q236 O236:O239 M236:M239 U236:U239 S241:S244 Q241 O241:O244 M241:M244 U241:U244 S246:S249 Q246 O246:O249 M246:M249 U246:U249 S251:S254 Q251 O251:O254 M251:M254 U251:U254 S256:S259 Q256 O256:O259 M256:M259 U256:U259 S261:S264 Q261 O261:O264 M261:M264 U261:U264 S266:S269 Q266 O266:O269 M266:M269 U266:U269 S271:S274 Q271 O271:O274 M271:M274 U271:U274 S276:S279 Q276 O276:O279 M276:M279 U276:U279 S281:S284 Q281 O281:O284 M281:M284 U281:U284 S286:S289 Q286 O286:O289 M286:M289 U286:U289 S291:S294 Q291 O291:O294 M291:M294 U291:U294 S296:S299 Q296 O296:O299 M296:M299 U296:U299 S301:S304 Q301 O301:O304 M301:M304 U301:U304 S306:S309 Q306 O306:O309 M306:M309 U306:U309 S311:S314 Q311 O311:O314 M311:M314 U311:U314 S316:S319 Q316 O316:O319 M316:M319 O166:O169 U171:U174 Q171 S171:S174 M171:M174 O171:O174 M331:M334 O331:O334 S351:S354 U321:U324 S331:S334 Q321 S321:S324 M321:M324 Q331 U331:U334 Q336 O336:O339 M336:M339 U336:U339 S336:S339 Q341 O341:O344 M341:M344 U341:U344 S341:S344 Q346 O346:O349 M346:M349 U346:U349 S346:S349 Q351 O351:O354 M351:M354 U351:U354 U471:U474 S356:S359 Q356 O356:O359 M356:M359 U356:U359 S361:S364 Q361 O361:O364 M361:M364 U361:U364 S366:S369 Q366 O366:O369 M366:M369 U366:U369 S371:S374 Q371 O371:O374 M371:M374 U371:U374 S376:S379 Q376 O376:O379 M376:M379 U376:U379 S381:S384 Q381 O381:O384 M381:M384 U381:U384 S386:S389 Q386 O386:O389 M386:M389 U386:U389 S391:S394 Q391 O391:O394 M391:M394 U391:U394 S396:S399 Q396 O396:O399 M396:M399 U396:U399 S401:S404 Q401 O401:O404 M401:M404 U401:U404 S406:S409 Q406 O406:O409 M406:M409 U406:U409 S411:S414 Q411 O411:O414 M411:M414 U411:U414 S416:S419 Q416 O416:O419 M416:M419 U416:U419 S421:S424 Q421 O421:O424 M421:M424 U421:U424 S426:S429 Q426 O426:O429 M426:M429 U426:U429 S431:S434 Q431 O431:O434 M431:M434 U431:U434 S436:S439 Q436 O436:O439 M436:M439 U436:U439 S441:S444 Q441 O441:O444 M441:M444 U441:U444 S446:S449 Q446 O446:O449 M446:M449 U446:U449 S451:S454 Q451 O451:O454 M451:M454 U451:U454 S456:S459 Q456 O456:O459 M456:M459 U456:U459 S461:S464 Q461 O461:O464 M461:M464 U461:U464 S466:S469 Q466 O466:O469 M466:M469 U466:U469 S471:S474 Q471 O471:O474 M471:M474 O321:O324 U326:U329 Q326 S326:S329 M326:M329 O326:O329">
      <formula1>チェック</formula1>
    </dataValidation>
    <dataValidation type="list" allowBlank="1" showInputMessage="1" showErrorMessage="1" errorTitle="入力できません" error="活動指針を参考に活動項目を選択してください。" prompt="活動指針を参考にリストから選択する" sqref="X131 X141 X146 X156 X21 X31 X36 X41 X46 X51 X56 X61 X66 X71 X76 X81 X86 X91 X96 X101 X106 X111 X116 X121 X126 X136 X11 X26 X16 X151 X161 X286 X296 X301 X311 X176 X186 X191 X196 X201 X206 X211 X216 X221 X226 X231 X236 X241 X246 X251 X256 X261 X266 X271 X276 X281 X291 X166 X181 X171 X306 X316 X441 X451 X456 X466 X331 X341 X346 X351 X356 X361 X366 X371 X376 X381 X386 X391 X396 X401 X406 X411 X416 X421 X426 X431 X436 X446 X321 X336 X326 X461 X471">
      <formula1>INDIRECT(W11)</formula1>
    </dataValidation>
    <dataValidation type="list" errorStyle="warning" allowBlank="1" showInputMessage="1" showErrorMessage="1" errorTitle="入力できません" error="活動指針を参考に該当する取組を選択してください。" prompt="活動指針を参考にリストから選択する" sqref="Y131:Y133 Y141:Y143 Y146:Y148 Y156:Y158 Y21:Y23 Y31:Y33 Y36:Y38 Y41:Y43 Y46:Y48 Y51:Y53 Y56:Y58 Y61:Y63 Y66:Y68 Y71:Y73 Y76:Y78 Y81:Y83 Y86:Y88 Y91:Y93 Y96:Y98 Y101:Y103 Y106:Y108 Y111:Y113 Y116:Y118 Y121:Y123 Y126:Y128 Y136:Y138 Y11:Y13 Y26:Y28 Y16:Y18 Y151:Y153 Y161:Y163 Y286:Y288 Y296:Y298 Y301:Y303 Y311:Y313 Y176:Y178 Y186:Y188 Y191:Y193 Y196:Y198 Y201:Y203 Y206:Y208 Y211:Y213 Y216:Y218 Y221:Y223 Y226:Y228 Y231:Y233 Y236:Y238 Y241:Y243 Y246:Y248 Y251:Y253 Y256:Y258 Y261:Y263 Y266:Y268 Y271:Y273 Y276:Y278 Y281:Y283 Y291:Y293 Y166:Y168 Y181:Y183 Y171:Y173 Y306:Y308 Y316:Y318 Y441:Y443 Y451:Y453 Y456:Y458 Y466:Y468 Y331:Y333 Y341:Y343 Y346:Y348 Y351:Y353 Y356:Y358 Y361:Y363 Y366:Y368 Y371:Y373 Y376:Y378 Y381:Y383 Y386:Y388 Y391:Y393 Y396:Y398 Y401:Y403 Y406:Y408 Y411:Y413 Y416:Y418 Y421:Y423 Y426:Y428 Y431:Y433 Y436:Y438 Y446:Y448 Y321:Y323 Y336:Y338 Y326:Y328 Y461:Y463 Y471:Y473">
      <formula1>INDIRECT(X11)</formula1>
    </dataValidation>
    <dataValidation type="list" errorStyle="information" allowBlank="1" showInputMessage="1" showErrorMessage="1" sqref="C11 E161 E11 C21 C24 E21 C26 C29 E26 C31 C34 E31 C36 C39 E36 C41 C44 E41 C46 C49 E46 C51 C54 E51 C56 C59 E56 C61 C64 E61 C66 C69 E66 C71 C74 E71 C76 C79 E76 C81 C84 E81 C86 C89 E86 C91 C94 E91 C96 C99 E96 C101 C104 E101 C106 C109 E106 C111 C114 E111 C116 C119 E116 C121 C124 E121 C126 C129 E126 C131 C134 E131 C136 C139 E136 C141 C144 E141 C146 C149 E146 C151 C154 E151 C156 C159 E156 C161 C164 C14 C16 E16 C19 C166 E316 E166 C176 C179 E176 C181 C184 E181 C186 C189 E186 C191 C194 E191 C196 C199 E196 C201 C204 E201 C206 C209 E206 C211 C214 E211 C216 C219 E216 C221 C224 E221 C226 C229 E226 C231 C234 E231 C236 C239 E236 C241 C244 E241 C246 C249 E246 C251 C254 E251 C256 C259 E256 C261 C264 E261 C266 C269 E266 C271 C274 E271 C276 C279 E276 C281 C284 E281 C286 C289 E286 C291 C294 E291 C296 C299 E296 C301 C304 E301 C306 C309 E306 C311 C314 E311 C316 C319 C169 C171 E171 C174 C321 E471 E321 C331 C334 E331 C336 C339 E336 C341 C344 E341 C346 C349 E346 C351 C354 E351 C356 C359 E356 C361 C364 E361 C366 C369 E366 C371 C374 E371 C376 C379 E376 C381 C384 E381 C386 C389 E386 C391 C394 E391 C396 C399 E396 C401 C404 E401 C406 C409 E406 C411 C414 E411 C416 C419 E416 C421 C424 E421 C426 C429 E426 C431 C434 E431 C436 C439 E436 C441 C444 E441 C446 C449 E446 C451 C454 E451 C456 C459 E456 C461 C464 E461 C466 C469 E466 C471 C474 C324 C326 E326 C329">
      <formula1>時間</formula1>
    </dataValidation>
    <dataValidation type="list" errorStyle="information" allowBlank="1" showInputMessage="1" showErrorMessage="1" sqref="I11:I13 K11:K13 I26:I28 K26:K28 I21:I23 K21:K23 I31:I33 K31:K33 I36:I38 K36:K38 I41:I43 K41:K43 I46:I48 K46:K48 I51:I53 K51:K53 I56:I58 K56:K58 I61:I63 K61:K63 I66:I68 K66:K68 I76:I78 K76:K78 I71:I73 K71:K73 I81:I83 K81:K83 I86:I88 K86:K88 I91:I93 K91:K93 I96:I98 K96:K98 I101:I103 K101:K103 I106:I108 K106:K108 I111:I113 K111:K113 I116:I118 K116:K118 I126:I128 K126:K128 I121:I123 K121:K123 I131:I133 K131:K133 I136:I138 K136:K138 I141:I143 K141:K143 I146:I148 K146:K148 I151:I153 K151:K153 I156:I158 K156:K158 I161:I163 K161:K163 I16:I18 K16:K18 I166:I168 K166:K168 I181:I183 K181:K183 I176:I178 K176:K178 I186:I188 K186:K188 I191:I193 K191:K193 I196:I198 K196:K198 I201:I203 K201:K203 I206:I208 K206:K208 I211:I213 K211:K213 I216:I218 K216:K218 I221:I223 K221:K223 I231:I233 K231:K233 I226:I228 K226:K228 I236:I238 K236:K238 I241:I243 K241:K243 I246:I248 K246:K248 I251:I253 K251:K253 I256:I258 K256:K258 I261:I263 K261:K263 I266:I268 K266:K268 I271:I273 K271:K273 I281:I283 K281:K283 I276:I278 K276:K278 I286:I288 K286:K288 I291:I293 K291:K293 I296:I298 K296:K298 I301:I303 K301:K303 I306:I308 K306:K308 I311:I313 K311:K313 I316:I318 K316:K318 I171:I173 K171:K173 I321:I323 K321:K323 I336:I338 K336:K338 I331:I333 K331:K333 I341:I343 K341:K343 I346:I348 K346:K348 I351:I353 K351:K353 I356:I358 K356:K358 I361:I363 K361:K363 I366:I368 K366:K368 I371:I373 K371:K373 I376:I378 K376:K378 I386:I388 K386:K388 I381:I383 K381:K383 I391:I393 K391:K393 I396:I398 K396:K398 I401:I403 K401:K403 I406:I408 K406:K408 I411:I413 K411:K413 I416:I418 K416:K418 I421:I423 K421:K423 I426:I428 K426:K428 I436:I438 K436:K438 I431:I433 K431:K433 I441:I443 K441:K443 I446:I448 K446:K448 I451:I453 K451:K453 I456:I458 K456:K458 I461:I463 K461:K463 I466:I468 K466:K468 I471:I473 K471:K473 I326:I328 K326:K328">
      <formula1>人数</formula1>
    </dataValidation>
    <dataValidation type="list" errorStyle="information" allowBlank="1" showInputMessage="1" showErrorMessage="1" sqref="A11:A13 A21:A23 A26:A28 A31:A33 A36:A38 A41:A43 A46:A48 A51:A53 A56:A58 A61:A63 A66:A68 A71:A73 A76:A78 A81:A83 A86:A88 A91:A93 A96:A98 A101:A103 A106:A108 A111:A113 A116:A118 A121:A123 A126:A128 A131:A133 A136:A138 A141:A143 A146:A148 A151:A153 A156:A158 A161:A163 A16:A18 A166:A168 A176:A178 A181:A183 A186:A188 A191:A193 A196:A198 A201:A203 A206:A208 A211:A213 A216:A218 A221:A223 A226:A228 A231:A233 A236:A238 A241:A243 A246:A248 A251:A253 A256:A258 A261:A263 A266:A268 A271:A273 A276:A278 A281:A283 A286:A288 A291:A293 A296:A298 A301:A303 A306:A308 A311:A313 A316:A318 A171:A173 A321:A323 A331:A333 A336:A338 A341:A343 A346:A348 A351:A353 A356:A358 A361:A363 A366:A368 A371:A373 A376:A378 A381:A383 A386:A388 A391:A393 A396:A398 A401:A403 A406:A408 A411:A413 A416:A418 A421:A423 A426:A428 A431:A433 A436:A438 A441:A443 A446:A448 A451:A453 A456:A458 A461:A463 A466:A468 A471:A473 A326:A328">
      <formula1>月</formula1>
    </dataValidation>
    <dataValidation type="list" errorStyle="information" allowBlank="1" showInputMessage="1" showErrorMessage="1" sqref="B11:B13 B21:B23 B26:B28 B31:B33 B36:B38 B41:B43 B46:B48 B51:B53 B56:B58 B61:B63 B66:B68 B71:B73 B76:B78 B81:B83 B86:B88 B91:B93 B96:B98 B101:B103 B106:B108 B111:B113 B116:B118 B121:B123 B126:B128 B131:B133 B136:B138 B141:B143 B146:B148 B151:B153 B156:B158 B161:B163 B16:B18 B166:B168 B176:B178 B181:B183 B186:B188 B191:B193 B196:B198 B201:B203 B206:B208 B211:B213 B216:B218 B221:B223 B226:B228 B231:B233 B236:B238 B241:B243 B246:B248 B251:B253 B256:B258 B261:B263 B266:B268 B271:B273 B276:B278 B281:B283 B286:B288 B291:B293 B296:B298 B301:B303 B306:B308 B311:B313 B316:B318 B171:B173 B321:B323 B331:B333 B336:B338 B341:B343 B346:B348 B351:B353 B356:B358 B361:B363 B366:B368 B371:B373 B376:B378 B381:B383 B386:B388 B391:B393 B396:B398 B401:B403 B406:B408 B411:B413 B416:B418 B421:B423 B426:B428 B431:B433 B436:B438 B441:B443 B446:B448 B451:B453 B456:B458 B461:B463 B466:B468 B471:B473 B326:B328">
      <formula1>日</formula1>
    </dataValidation>
    <dataValidation type="list" allowBlank="1" showInputMessage="1" showErrorMessage="1" sqref="Z29:Z30 Z10 Z14:Z15 Z24:Z25 Z19:Z20 Z34:Z35 Z39:Z40 Z44:Z45 Z49:Z50 Z54:Z55 Z59:Z60 Z64:Z65 Z69:Z70 Z74:Z75 Z79:Z80 Z84:Z85 Z89:Z90 Z94:Z95 Z99:Z100 Z104:Z105 Z109:Z110 Z114:Z115 Z119:Z120 Z124:Z125 Z129:Z130 Z134:Z135 Z139:Z140 Z144:Z145 Z149:Z150 Z154:Z155 Z159:Z160 Z164:Z165 Z184:Z185 Z169:Z170 Z179:Z180 Z174:Z175 Z189:Z190 Z194:Z195 Z199:Z200 Z204:Z205 Z209:Z210 Z214:Z215 Z219:Z220 Z224:Z225 Z229:Z230 Z234:Z235 Z239:Z240 Z244:Z245 Z249:Z250 Z254:Z255 Z259:Z260 Z264:Z265 Z269:Z270 Z274:Z275 Z279:Z280 Z284:Z285 Z289:Z290 Z294:Z295 Z299:Z300 Z304:Z305 Z309:Z310 Z314:Z315 Z319:Z320 Z339:Z340 Z324:Z325 Z334:Z335 Z329:Z330 Z344:Z345 Z349:Z350 Z354:Z355 Z359:Z360 Z364:Z365 Z369:Z370 Z374:Z375 Z379:Z380 Z384:Z385 Z389:Z390 Z394:Z395 Z399:Z400 Z404:Z405 Z409:Z410 Z414:Z415 Z419:Z420 Z424:Z425 Z429:Z430 Z434:Z435 Z439:Z440 Z444:Z445 Z449:Z450 Z454:Z455 Z459:Z460 Z464:Z465 Z469:Z470 Z474">
      <formula1>地域資源の活用・資源循環のための活動</formula1>
    </dataValidation>
    <dataValidation type="list" allowBlank="1" showInputMessage="1" showErrorMessage="1" sqref="Z11:Z13 Z26:Z28 Z16:Z18 Z21:Z23 Z31:Z33 Z36:Z38 Z41:Z43 Z46:Z48 Z51:Z53 Z56:Z58 Z61:Z63 Z66:Z68 Z71:Z73 Z76:Z78 Z81:Z83 Z86:Z88 Z91:Z93 Z96:Z98 Z101:Z103 Z106:Z108 Z111:Z113 Z116:Z118 Z121:Z123 Z126:Z128 Z131:Z133 Z136:Z138 Z141:Z143 Z146:Z148 Z151:Z153 Z156:Z158 Z161:Z163 Z166:Z168 Z181:Z183 Z171:Z173 Z176:Z178 Z186:Z188 Z191:Z193 Z196:Z198 Z201:Z203 Z206:Z208 Z211:Z213 Z216:Z218 Z221:Z223 Z226:Z228 Z231:Z233 Z236:Z238 Z241:Z243 Z246:Z248 Z251:Z253 Z256:Z258 Z261:Z263 Z266:Z268 Z271:Z273 Z276:Z278 Z281:Z283 Z286:Z288 Z291:Z293 Z296:Z298 Z301:Z303 Z306:Z308 Z311:Z313 Z316:Z318 Z321:Z323 Z336:Z338 Z326:Z328 Z331:Z333 Z341:Z343 Z346:Z348 Z351:Z353 Z356:Z358 Z361:Z363 Z366:Z368 Z371:Z373 Z376:Z378 Z381:Z383 Z386:Z388 Z391:Z393 Z396:Z398 Z401:Z403 Z406:Z408 Z411:Z413 Z416:Z418 Z421:Z423 Z426:Z428 Z431:Z433 Z436:Z438 Z441:Z443 Z446:Z448 Z451:Z453 Z456:Z458 Z461:Z463 Z466:Z468 Z471:Z473">
      <formula1>INDIRECT(Y11)</formula1>
    </dataValidation>
  </dataValidations>
  <printOptions horizontalCentered="1"/>
  <pageMargins left="0.39370078740157483" right="0.31496062992125984" top="0.55118110236220474" bottom="0.35433070866141736" header="0.31496062992125984" footer="0.31496062992125984"/>
  <pageSetup paperSize="9" scale="59" fitToHeight="0" orientation="landscape" r:id="rId1"/>
  <rowBreaks count="9" manualBreakCount="9">
    <brk id="59" max="16383" man="1"/>
    <brk id="109" max="16383" man="1"/>
    <brk id="159" max="16383" man="1"/>
    <brk id="209" max="16383" man="1"/>
    <brk id="259" max="16383" man="1"/>
    <brk id="309" max="16383" man="1"/>
    <brk id="359" max="16383" man="1"/>
    <brk id="409" max="16383" man="1"/>
    <brk id="459" max="16383" man="1"/>
  </rowBreaks>
  <colBreaks count="1" manualBreakCount="1">
    <brk id="26"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Y19"/>
  <sheetViews>
    <sheetView view="pageBreakPreview" zoomScale="70" zoomScaleNormal="90" zoomScaleSheetLayoutView="70" workbookViewId="0">
      <selection activeCell="L7" sqref="L7:X7"/>
    </sheetView>
  </sheetViews>
  <sheetFormatPr defaultRowHeight="13.5" x14ac:dyDescent="0.15"/>
  <cols>
    <col min="1" max="1" width="11" customWidth="1"/>
    <col min="2" max="2" width="9.875" customWidth="1"/>
    <col min="3" max="3" width="3" customWidth="1"/>
    <col min="4" max="4" width="9.875" customWidth="1"/>
    <col min="5" max="5" width="11" customWidth="1"/>
    <col min="6" max="6" width="5.625" customWidth="1"/>
    <col min="7" max="7" width="4.625" customWidth="1"/>
    <col min="8" max="8" width="5.625" customWidth="1"/>
    <col min="9" max="9" width="4.625" customWidth="1"/>
    <col min="10" max="10" width="5.625" customWidth="1"/>
    <col min="11" max="11" width="4.625" customWidth="1"/>
    <col min="12" max="12" width="2.875" customWidth="1"/>
    <col min="13" max="13" width="19.375" customWidth="1"/>
    <col min="14" max="14" width="2.875" customWidth="1"/>
    <col min="15" max="15" width="22.375" customWidth="1"/>
    <col min="16" max="16" width="2.875" customWidth="1"/>
    <col min="17" max="17" width="11" bestFit="1" customWidth="1"/>
    <col min="18" max="18" width="2.875" customWidth="1"/>
    <col min="19" max="19" width="11" bestFit="1" customWidth="1"/>
    <col min="20" max="20" width="2.875" customWidth="1"/>
    <col min="21" max="21" width="11.75" bestFit="1" customWidth="1"/>
    <col min="22" max="22" width="11.25" style="130" customWidth="1"/>
    <col min="23" max="23" width="22.875" style="130" customWidth="1"/>
    <col min="24" max="24" width="22.875" style="130" bestFit="1" customWidth="1"/>
    <col min="25" max="25" width="15.375" customWidth="1"/>
    <col min="26" max="26" width="4.625" customWidth="1"/>
    <col min="27" max="27" width="7" customWidth="1"/>
    <col min="28" max="28" width="23.75" customWidth="1"/>
    <col min="29" max="29" width="35.5" customWidth="1"/>
  </cols>
  <sheetData>
    <row r="1" spans="1:25" ht="24" customHeight="1" x14ac:dyDescent="0.2">
      <c r="A1" s="1" t="s">
        <v>0</v>
      </c>
      <c r="B1" s="1"/>
      <c r="C1" s="1"/>
      <c r="D1" s="1"/>
      <c r="E1" s="1"/>
      <c r="F1" s="1"/>
      <c r="G1" s="1"/>
      <c r="H1" s="1"/>
      <c r="I1" s="1"/>
      <c r="J1" s="1"/>
      <c r="K1" s="1"/>
      <c r="L1" s="8"/>
      <c r="M1" s="4"/>
      <c r="N1" s="8"/>
      <c r="O1" s="4"/>
      <c r="P1" s="8"/>
      <c r="Q1" s="4"/>
      <c r="R1" s="1"/>
      <c r="S1" s="4"/>
      <c r="T1" s="8"/>
      <c r="U1" s="4"/>
      <c r="V1" s="127"/>
      <c r="W1" s="127"/>
      <c r="X1" s="127"/>
      <c r="Y1" s="1"/>
    </row>
    <row r="2" spans="1:25" ht="27" customHeight="1" x14ac:dyDescent="0.15">
      <c r="A2" s="206" t="s">
        <v>313</v>
      </c>
      <c r="B2" s="206"/>
      <c r="C2" s="206"/>
      <c r="D2" s="206"/>
      <c r="E2" s="206"/>
      <c r="F2" s="206"/>
      <c r="G2" s="206"/>
      <c r="H2" s="206"/>
      <c r="I2" s="206"/>
      <c r="J2" s="206"/>
      <c r="K2" s="206"/>
      <c r="L2" s="206"/>
      <c r="M2" s="206"/>
      <c r="N2" s="206"/>
      <c r="O2" s="206"/>
      <c r="P2" s="206"/>
      <c r="Q2" s="206"/>
      <c r="R2" s="206"/>
      <c r="S2" s="206"/>
      <c r="T2" s="206"/>
      <c r="U2" s="206"/>
      <c r="V2" s="206"/>
      <c r="W2" s="206"/>
      <c r="X2" s="206"/>
      <c r="Y2" s="206"/>
    </row>
    <row r="3" spans="1:25" ht="27" customHeight="1" x14ac:dyDescent="0.15">
      <c r="A3" s="114"/>
      <c r="B3" s="114"/>
      <c r="C3" s="114"/>
      <c r="D3" s="114"/>
      <c r="E3" s="114"/>
      <c r="F3" s="114"/>
      <c r="G3" s="114"/>
      <c r="H3" s="114"/>
      <c r="I3" s="114"/>
      <c r="J3" s="114"/>
      <c r="K3" s="114"/>
      <c r="L3" s="9"/>
      <c r="M3" s="5"/>
      <c r="N3" s="9"/>
      <c r="O3" s="5"/>
      <c r="P3" s="9"/>
      <c r="Q3" s="5"/>
      <c r="R3" s="12"/>
      <c r="S3" s="5"/>
      <c r="T3" s="9"/>
      <c r="U3" s="5"/>
      <c r="V3" s="123"/>
      <c r="W3" s="123"/>
      <c r="X3" s="123"/>
      <c r="Y3" s="114"/>
    </row>
    <row r="4" spans="1:25" ht="13.5" customHeight="1" x14ac:dyDescent="0.15">
      <c r="A4" s="114"/>
      <c r="B4" s="114"/>
      <c r="C4" s="114"/>
      <c r="D4" s="114"/>
      <c r="E4" s="114"/>
      <c r="F4" s="114"/>
      <c r="G4" s="114"/>
      <c r="H4" s="114"/>
      <c r="I4" s="114"/>
      <c r="J4" s="114"/>
      <c r="K4" s="114"/>
      <c r="L4" s="9"/>
      <c r="M4" s="5"/>
      <c r="N4" s="9"/>
      <c r="O4" s="5"/>
      <c r="P4" s="9"/>
      <c r="Q4" s="5"/>
      <c r="R4" s="12"/>
      <c r="S4" s="5"/>
      <c r="T4" s="9"/>
      <c r="U4" s="5"/>
      <c r="V4" s="123"/>
      <c r="W4" s="123"/>
      <c r="X4" s="123"/>
      <c r="Y4" s="114"/>
    </row>
    <row r="5" spans="1:25" ht="35.25" customHeight="1" x14ac:dyDescent="0.15">
      <c r="A5" s="114"/>
      <c r="B5" s="114"/>
      <c r="C5" s="114"/>
      <c r="D5" s="114"/>
      <c r="E5" s="114"/>
      <c r="F5" s="114"/>
      <c r="G5" s="114"/>
      <c r="H5" s="114"/>
      <c r="I5" s="114"/>
      <c r="L5" s="10"/>
      <c r="M5" s="6"/>
      <c r="N5" s="10"/>
      <c r="O5" s="6"/>
      <c r="P5" s="10"/>
      <c r="Q5" s="6"/>
      <c r="R5" s="13"/>
      <c r="S5" s="6"/>
      <c r="T5" s="10"/>
      <c r="U5" s="6"/>
      <c r="V5" s="124" t="s">
        <v>1</v>
      </c>
      <c r="W5" s="247" t="s">
        <v>314</v>
      </c>
      <c r="X5" s="208"/>
      <c r="Y5" s="208"/>
    </row>
    <row r="6" spans="1:25" ht="15" customHeight="1" thickBot="1" x14ac:dyDescent="0.2">
      <c r="A6" s="2"/>
      <c r="B6" s="2"/>
      <c r="C6" s="2"/>
      <c r="D6" s="2"/>
      <c r="E6" s="2"/>
      <c r="F6" s="2"/>
      <c r="G6" s="2"/>
      <c r="H6" s="2"/>
      <c r="I6" s="2"/>
      <c r="J6" s="2"/>
      <c r="K6" s="2"/>
      <c r="L6" s="11"/>
      <c r="M6" s="7"/>
      <c r="N6" s="11"/>
      <c r="O6" s="7"/>
      <c r="P6" s="11"/>
      <c r="Q6" s="7"/>
      <c r="R6" s="14"/>
      <c r="S6" s="7"/>
      <c r="T6" s="11"/>
      <c r="U6" s="7"/>
      <c r="V6" s="126"/>
      <c r="W6" s="126"/>
      <c r="X6" s="131"/>
      <c r="Y6" s="3"/>
    </row>
    <row r="7" spans="1:25" ht="18" customHeight="1" x14ac:dyDescent="0.15">
      <c r="A7" s="209" t="s">
        <v>2</v>
      </c>
      <c r="B7" s="210"/>
      <c r="C7" s="210"/>
      <c r="D7" s="210"/>
      <c r="E7" s="210"/>
      <c r="F7" s="211" t="s">
        <v>3</v>
      </c>
      <c r="G7" s="212"/>
      <c r="H7" s="212"/>
      <c r="I7" s="212"/>
      <c r="J7" s="212"/>
      <c r="K7" s="213"/>
      <c r="L7" s="214" t="s">
        <v>22</v>
      </c>
      <c r="M7" s="215"/>
      <c r="N7" s="215"/>
      <c r="O7" s="215"/>
      <c r="P7" s="215"/>
      <c r="Q7" s="215"/>
      <c r="R7" s="215"/>
      <c r="S7" s="215"/>
      <c r="T7" s="215"/>
      <c r="U7" s="215"/>
      <c r="V7" s="215"/>
      <c r="W7" s="215"/>
      <c r="X7" s="216"/>
      <c r="Y7" s="217" t="s">
        <v>4</v>
      </c>
    </row>
    <row r="8" spans="1:25" ht="18" customHeight="1" x14ac:dyDescent="0.15">
      <c r="A8" s="222" t="s">
        <v>5</v>
      </c>
      <c r="B8" s="220" t="s">
        <v>6</v>
      </c>
      <c r="C8" s="221"/>
      <c r="D8" s="221"/>
      <c r="E8" s="221"/>
      <c r="F8" s="222" t="s">
        <v>7</v>
      </c>
      <c r="G8" s="223"/>
      <c r="H8" s="226" t="s">
        <v>8</v>
      </c>
      <c r="I8" s="223"/>
      <c r="J8" s="228" t="s">
        <v>9</v>
      </c>
      <c r="K8" s="229"/>
      <c r="L8" s="232" t="s">
        <v>23</v>
      </c>
      <c r="M8" s="233"/>
      <c r="N8" s="233"/>
      <c r="O8" s="233"/>
      <c r="P8" s="233"/>
      <c r="Q8" s="233"/>
      <c r="R8" s="233"/>
      <c r="S8" s="233"/>
      <c r="T8" s="233"/>
      <c r="U8" s="234"/>
      <c r="V8" s="238" t="s">
        <v>10</v>
      </c>
      <c r="W8" s="220" t="s">
        <v>25</v>
      </c>
      <c r="X8" s="221"/>
      <c r="Y8" s="218"/>
    </row>
    <row r="9" spans="1:25" ht="18" customHeight="1" thickBot="1" x14ac:dyDescent="0.2">
      <c r="A9" s="224"/>
      <c r="B9" s="240" t="s">
        <v>11</v>
      </c>
      <c r="C9" s="241"/>
      <c r="D9" s="242"/>
      <c r="E9" s="113" t="s">
        <v>6</v>
      </c>
      <c r="F9" s="224"/>
      <c r="G9" s="225"/>
      <c r="H9" s="227"/>
      <c r="I9" s="225"/>
      <c r="J9" s="230"/>
      <c r="K9" s="231"/>
      <c r="L9" s="235"/>
      <c r="M9" s="236"/>
      <c r="N9" s="236"/>
      <c r="O9" s="236"/>
      <c r="P9" s="236"/>
      <c r="Q9" s="236"/>
      <c r="R9" s="236"/>
      <c r="S9" s="236"/>
      <c r="T9" s="236"/>
      <c r="U9" s="237"/>
      <c r="V9" s="239"/>
      <c r="W9" s="125" t="s">
        <v>26</v>
      </c>
      <c r="X9" s="125" t="s">
        <v>27</v>
      </c>
      <c r="Y9" s="219"/>
    </row>
    <row r="10" spans="1:25" ht="72" customHeight="1" thickBot="1" x14ac:dyDescent="0.2">
      <c r="A10" s="23">
        <v>42826</v>
      </c>
      <c r="B10" s="24">
        <v>0.35416666666666669</v>
      </c>
      <c r="C10" s="26" t="s">
        <v>36</v>
      </c>
      <c r="D10" s="25">
        <v>0.5</v>
      </c>
      <c r="E10" s="20">
        <f>D10-B10</f>
        <v>0.14583333333333331</v>
      </c>
      <c r="F10" s="21">
        <f>H10+J10</f>
        <v>5</v>
      </c>
      <c r="G10" s="15" t="s">
        <v>12</v>
      </c>
      <c r="H10" s="22">
        <v>2</v>
      </c>
      <c r="I10" s="15" t="s">
        <v>12</v>
      </c>
      <c r="J10" s="22">
        <v>3</v>
      </c>
      <c r="K10" s="16" t="s">
        <v>12</v>
      </c>
      <c r="L10" s="33" t="s">
        <v>315</v>
      </c>
      <c r="M10" s="17" t="s">
        <v>33</v>
      </c>
      <c r="N10" s="34" t="s">
        <v>316</v>
      </c>
      <c r="O10" s="18" t="s">
        <v>312</v>
      </c>
      <c r="P10" s="33" t="s">
        <v>317</v>
      </c>
      <c r="Q10" s="19" t="s">
        <v>34</v>
      </c>
      <c r="R10" s="34" t="s">
        <v>149</v>
      </c>
      <c r="S10" s="19" t="s">
        <v>400</v>
      </c>
      <c r="T10" s="34" t="s">
        <v>149</v>
      </c>
      <c r="U10" s="19" t="s">
        <v>35</v>
      </c>
      <c r="V10" s="128" t="s">
        <v>139</v>
      </c>
      <c r="W10" s="128" t="s">
        <v>140</v>
      </c>
      <c r="X10" s="132" t="s">
        <v>270</v>
      </c>
      <c r="Y10" s="115"/>
    </row>
    <row r="11" spans="1:25" ht="72" customHeight="1" thickBot="1" x14ac:dyDescent="0.2">
      <c r="A11" s="23">
        <v>42826</v>
      </c>
      <c r="B11" s="24">
        <v>0.79166666666666663</v>
      </c>
      <c r="C11" s="26" t="s">
        <v>36</v>
      </c>
      <c r="D11" s="25">
        <v>0.91666666666666663</v>
      </c>
      <c r="E11" s="20">
        <f t="shared" ref="E11:E17" si="0">D11-B11</f>
        <v>0.125</v>
      </c>
      <c r="F11" s="21">
        <f t="shared" ref="F11:F17" si="1">H11+J11</f>
        <v>8</v>
      </c>
      <c r="G11" s="15" t="s">
        <v>12</v>
      </c>
      <c r="H11" s="22">
        <v>3</v>
      </c>
      <c r="I11" s="15" t="s">
        <v>12</v>
      </c>
      <c r="J11" s="22">
        <v>5</v>
      </c>
      <c r="K11" s="16" t="s">
        <v>12</v>
      </c>
      <c r="L11" s="33" t="s">
        <v>315</v>
      </c>
      <c r="M11" s="17" t="s">
        <v>33</v>
      </c>
      <c r="N11" s="34" t="s">
        <v>316</v>
      </c>
      <c r="O11" s="18" t="s">
        <v>312</v>
      </c>
      <c r="P11" s="33" t="s">
        <v>317</v>
      </c>
      <c r="Q11" s="19" t="s">
        <v>34</v>
      </c>
      <c r="R11" s="34" t="s">
        <v>149</v>
      </c>
      <c r="S11" s="19" t="s">
        <v>400</v>
      </c>
      <c r="T11" s="34" t="s">
        <v>149</v>
      </c>
      <c r="U11" s="19" t="s">
        <v>35</v>
      </c>
      <c r="V11" s="128" t="s">
        <v>37</v>
      </c>
      <c r="W11" s="128" t="s">
        <v>28</v>
      </c>
      <c r="X11" s="132" t="s">
        <v>28</v>
      </c>
      <c r="Y11" s="115"/>
    </row>
    <row r="12" spans="1:25" ht="72" customHeight="1" thickBot="1" x14ac:dyDescent="0.2">
      <c r="A12" s="23">
        <v>42827</v>
      </c>
      <c r="B12" s="24">
        <v>0.375</v>
      </c>
      <c r="C12" s="26" t="s">
        <v>36</v>
      </c>
      <c r="D12" s="25">
        <v>0.5</v>
      </c>
      <c r="E12" s="20">
        <f t="shared" si="0"/>
        <v>0.125</v>
      </c>
      <c r="F12" s="21">
        <f t="shared" si="1"/>
        <v>2</v>
      </c>
      <c r="G12" s="15" t="s">
        <v>12</v>
      </c>
      <c r="H12" s="22">
        <v>2</v>
      </c>
      <c r="I12" s="15" t="s">
        <v>12</v>
      </c>
      <c r="J12" s="22">
        <v>0</v>
      </c>
      <c r="K12" s="16" t="s">
        <v>12</v>
      </c>
      <c r="L12" s="33" t="s">
        <v>147</v>
      </c>
      <c r="M12" s="17" t="s">
        <v>33</v>
      </c>
      <c r="N12" s="34" t="s">
        <v>316</v>
      </c>
      <c r="O12" s="18" t="s">
        <v>312</v>
      </c>
      <c r="P12" s="33" t="s">
        <v>148</v>
      </c>
      <c r="Q12" s="19" t="s">
        <v>34</v>
      </c>
      <c r="R12" s="34" t="s">
        <v>318</v>
      </c>
      <c r="S12" s="19" t="s">
        <v>400</v>
      </c>
      <c r="T12" s="34" t="s">
        <v>149</v>
      </c>
      <c r="U12" s="19" t="s">
        <v>35</v>
      </c>
      <c r="V12" s="128" t="s">
        <v>38</v>
      </c>
      <c r="W12" s="128" t="s">
        <v>57</v>
      </c>
      <c r="X12" s="132" t="s">
        <v>13</v>
      </c>
      <c r="Y12" s="115"/>
    </row>
    <row r="13" spans="1:25" ht="72" customHeight="1" thickBot="1" x14ac:dyDescent="0.2">
      <c r="A13" s="23">
        <v>42830</v>
      </c>
      <c r="B13" s="24">
        <v>0.375</v>
      </c>
      <c r="C13" s="26" t="s">
        <v>36</v>
      </c>
      <c r="D13" s="25">
        <v>0.66666666666666663</v>
      </c>
      <c r="E13" s="20">
        <v>0.25</v>
      </c>
      <c r="F13" s="21">
        <f t="shared" si="1"/>
        <v>50</v>
      </c>
      <c r="G13" s="15" t="s">
        <v>12</v>
      </c>
      <c r="H13" s="22">
        <v>20</v>
      </c>
      <c r="I13" s="15" t="s">
        <v>12</v>
      </c>
      <c r="J13" s="22">
        <v>30</v>
      </c>
      <c r="K13" s="16" t="s">
        <v>12</v>
      </c>
      <c r="L13" s="33" t="s">
        <v>315</v>
      </c>
      <c r="M13" s="17" t="s">
        <v>33</v>
      </c>
      <c r="N13" s="34" t="s">
        <v>149</v>
      </c>
      <c r="O13" s="18" t="s">
        <v>312</v>
      </c>
      <c r="P13" s="33" t="s">
        <v>148</v>
      </c>
      <c r="Q13" s="19" t="s">
        <v>34</v>
      </c>
      <c r="R13" s="34" t="s">
        <v>318</v>
      </c>
      <c r="S13" s="19" t="s">
        <v>400</v>
      </c>
      <c r="T13" s="34" t="s">
        <v>149</v>
      </c>
      <c r="U13" s="19" t="s">
        <v>35</v>
      </c>
      <c r="V13" s="128" t="s">
        <v>40</v>
      </c>
      <c r="W13" s="128" t="s">
        <v>47</v>
      </c>
      <c r="X13" s="132" t="s">
        <v>156</v>
      </c>
      <c r="Y13" s="115" t="s">
        <v>319</v>
      </c>
    </row>
    <row r="14" spans="1:25" ht="72" customHeight="1" thickBot="1" x14ac:dyDescent="0.2">
      <c r="A14" s="243">
        <v>42840</v>
      </c>
      <c r="B14" s="245">
        <v>0.54166666666666663</v>
      </c>
      <c r="C14" s="188" t="s">
        <v>36</v>
      </c>
      <c r="D14" s="248">
        <v>0.70833333333333337</v>
      </c>
      <c r="E14" s="250">
        <f t="shared" si="0"/>
        <v>0.16666666666666674</v>
      </c>
      <c r="F14" s="191">
        <f t="shared" si="1"/>
        <v>50</v>
      </c>
      <c r="G14" s="194" t="s">
        <v>12</v>
      </c>
      <c r="H14" s="252">
        <v>20</v>
      </c>
      <c r="I14" s="194" t="s">
        <v>12</v>
      </c>
      <c r="J14" s="252">
        <v>30</v>
      </c>
      <c r="K14" s="197" t="s">
        <v>12</v>
      </c>
      <c r="L14" s="33" t="s">
        <v>315</v>
      </c>
      <c r="M14" s="17" t="s">
        <v>33</v>
      </c>
      <c r="N14" s="34" t="s">
        <v>149</v>
      </c>
      <c r="O14" s="18" t="s">
        <v>312</v>
      </c>
      <c r="P14" s="33" t="s">
        <v>148</v>
      </c>
      <c r="Q14" s="19" t="s">
        <v>34</v>
      </c>
      <c r="R14" s="34" t="s">
        <v>318</v>
      </c>
      <c r="S14" s="19" t="s">
        <v>400</v>
      </c>
      <c r="T14" s="34" t="s">
        <v>149</v>
      </c>
      <c r="U14" s="19" t="s">
        <v>35</v>
      </c>
      <c r="V14" s="128" t="s">
        <v>139</v>
      </c>
      <c r="W14" s="128" t="s">
        <v>201</v>
      </c>
      <c r="X14" s="132" t="s">
        <v>204</v>
      </c>
      <c r="Y14" s="115"/>
    </row>
    <row r="15" spans="1:25" ht="72" customHeight="1" thickBot="1" x14ac:dyDescent="0.2">
      <c r="A15" s="244"/>
      <c r="B15" s="246"/>
      <c r="C15" s="190"/>
      <c r="D15" s="249"/>
      <c r="E15" s="251"/>
      <c r="F15" s="193"/>
      <c r="G15" s="196"/>
      <c r="H15" s="253"/>
      <c r="I15" s="196"/>
      <c r="J15" s="253"/>
      <c r="K15" s="199"/>
      <c r="L15" s="33" t="s">
        <v>315</v>
      </c>
      <c r="M15" s="17" t="s">
        <v>33</v>
      </c>
      <c r="N15" s="34" t="s">
        <v>149</v>
      </c>
      <c r="O15" s="18" t="s">
        <v>312</v>
      </c>
      <c r="P15" s="33" t="s">
        <v>148</v>
      </c>
      <c r="Q15" s="19" t="s">
        <v>34</v>
      </c>
      <c r="R15" s="34" t="s">
        <v>318</v>
      </c>
      <c r="S15" s="19" t="s">
        <v>400</v>
      </c>
      <c r="T15" s="34" t="s">
        <v>149</v>
      </c>
      <c r="U15" s="19" t="s">
        <v>35</v>
      </c>
      <c r="V15" s="128" t="s">
        <v>39</v>
      </c>
      <c r="W15" s="128" t="s">
        <v>14</v>
      </c>
      <c r="X15" s="132" t="s">
        <v>14</v>
      </c>
      <c r="Y15" s="115"/>
    </row>
    <row r="16" spans="1:25" ht="72" customHeight="1" thickBot="1" x14ac:dyDescent="0.2">
      <c r="A16" s="23">
        <v>42845</v>
      </c>
      <c r="B16" s="24">
        <v>0.35416666666666669</v>
      </c>
      <c r="C16" s="26" t="s">
        <v>36</v>
      </c>
      <c r="D16" s="25">
        <v>0.39583333333333331</v>
      </c>
      <c r="E16" s="20">
        <f t="shared" si="0"/>
        <v>4.166666666666663E-2</v>
      </c>
      <c r="F16" s="21">
        <f t="shared" si="1"/>
        <v>2</v>
      </c>
      <c r="G16" s="15" t="s">
        <v>12</v>
      </c>
      <c r="H16" s="22">
        <v>1</v>
      </c>
      <c r="I16" s="15" t="s">
        <v>12</v>
      </c>
      <c r="J16" s="116">
        <v>1</v>
      </c>
      <c r="K16" s="16" t="s">
        <v>12</v>
      </c>
      <c r="L16" s="33" t="s">
        <v>147</v>
      </c>
      <c r="M16" s="17" t="s">
        <v>33</v>
      </c>
      <c r="N16" s="34" t="s">
        <v>316</v>
      </c>
      <c r="O16" s="18" t="s">
        <v>312</v>
      </c>
      <c r="P16" s="33" t="s">
        <v>148</v>
      </c>
      <c r="Q16" s="19" t="s">
        <v>34</v>
      </c>
      <c r="R16" s="34" t="s">
        <v>320</v>
      </c>
      <c r="S16" s="19" t="s">
        <v>400</v>
      </c>
      <c r="T16" s="34" t="s">
        <v>149</v>
      </c>
      <c r="U16" s="19" t="s">
        <v>35</v>
      </c>
      <c r="V16" s="128" t="s">
        <v>42</v>
      </c>
      <c r="W16" s="128" t="s">
        <v>60</v>
      </c>
      <c r="X16" s="132" t="s">
        <v>15</v>
      </c>
      <c r="Y16" s="115" t="s">
        <v>321</v>
      </c>
    </row>
    <row r="17" spans="1:25" ht="72" customHeight="1" thickBot="1" x14ac:dyDescent="0.2">
      <c r="A17" s="23"/>
      <c r="B17" s="24"/>
      <c r="C17" s="26" t="s">
        <v>36</v>
      </c>
      <c r="D17" s="25"/>
      <c r="E17" s="20">
        <f t="shared" si="0"/>
        <v>0</v>
      </c>
      <c r="F17" s="21">
        <f t="shared" si="1"/>
        <v>0</v>
      </c>
      <c r="G17" s="15" t="s">
        <v>12</v>
      </c>
      <c r="H17" s="22"/>
      <c r="I17" s="15" t="s">
        <v>12</v>
      </c>
      <c r="J17" s="116"/>
      <c r="K17" s="16" t="s">
        <v>12</v>
      </c>
      <c r="L17" s="33" t="s">
        <v>147</v>
      </c>
      <c r="M17" s="17" t="s">
        <v>33</v>
      </c>
      <c r="N17" s="34" t="s">
        <v>149</v>
      </c>
      <c r="O17" s="18" t="s">
        <v>312</v>
      </c>
      <c r="P17" s="33" t="s">
        <v>148</v>
      </c>
      <c r="Q17" s="19" t="s">
        <v>34</v>
      </c>
      <c r="R17" s="34" t="s">
        <v>149</v>
      </c>
      <c r="S17" s="19" t="s">
        <v>400</v>
      </c>
      <c r="T17" s="34" t="s">
        <v>149</v>
      </c>
      <c r="U17" s="19" t="s">
        <v>35</v>
      </c>
      <c r="V17" s="128"/>
      <c r="W17" s="128"/>
      <c r="X17" s="132"/>
      <c r="Y17" s="115"/>
    </row>
    <row r="18" spans="1:25" ht="72" customHeight="1" thickBot="1" x14ac:dyDescent="0.2">
      <c r="A18" s="243">
        <v>42825</v>
      </c>
      <c r="B18" s="245">
        <v>0.35416666666666669</v>
      </c>
      <c r="C18" s="188" t="s">
        <v>36</v>
      </c>
      <c r="D18" s="248">
        <v>0.5</v>
      </c>
      <c r="E18" s="250">
        <f>D18-B18</f>
        <v>0.14583333333333331</v>
      </c>
      <c r="F18" s="191">
        <f>H18+J18</f>
        <v>50</v>
      </c>
      <c r="G18" s="194" t="s">
        <v>12</v>
      </c>
      <c r="H18" s="252">
        <v>20</v>
      </c>
      <c r="I18" s="194" t="s">
        <v>12</v>
      </c>
      <c r="J18" s="254">
        <v>30</v>
      </c>
      <c r="K18" s="197" t="s">
        <v>12</v>
      </c>
      <c r="L18" s="33" t="s">
        <v>315</v>
      </c>
      <c r="M18" s="17" t="s">
        <v>33</v>
      </c>
      <c r="N18" s="34" t="s">
        <v>149</v>
      </c>
      <c r="O18" s="18" t="s">
        <v>312</v>
      </c>
      <c r="P18" s="33" t="s">
        <v>148</v>
      </c>
      <c r="Q18" s="19" t="s">
        <v>34</v>
      </c>
      <c r="R18" s="34" t="s">
        <v>149</v>
      </c>
      <c r="S18" s="19" t="s">
        <v>400</v>
      </c>
      <c r="T18" s="34" t="s">
        <v>322</v>
      </c>
      <c r="U18" s="19" t="s">
        <v>35</v>
      </c>
      <c r="V18" s="128" t="s">
        <v>37</v>
      </c>
      <c r="W18" s="128" t="s">
        <v>55</v>
      </c>
      <c r="X18" s="132" t="s">
        <v>73</v>
      </c>
      <c r="Y18" s="115"/>
    </row>
    <row r="19" spans="1:25" ht="72" customHeight="1" thickBot="1" x14ac:dyDescent="0.2">
      <c r="A19" s="244"/>
      <c r="B19" s="246"/>
      <c r="C19" s="190"/>
      <c r="D19" s="249"/>
      <c r="E19" s="251"/>
      <c r="F19" s="193"/>
      <c r="G19" s="196"/>
      <c r="H19" s="253"/>
      <c r="I19" s="196"/>
      <c r="J19" s="255"/>
      <c r="K19" s="199"/>
      <c r="L19" s="117" t="s">
        <v>147</v>
      </c>
      <c r="M19" s="118" t="s">
        <v>33</v>
      </c>
      <c r="N19" s="119" t="s">
        <v>149</v>
      </c>
      <c r="O19" s="120" t="s">
        <v>312</v>
      </c>
      <c r="P19" s="117" t="s">
        <v>148</v>
      </c>
      <c r="Q19" s="121" t="s">
        <v>34</v>
      </c>
      <c r="R19" s="119" t="s">
        <v>149</v>
      </c>
      <c r="S19" s="19" t="s">
        <v>400</v>
      </c>
      <c r="T19" s="119" t="s">
        <v>322</v>
      </c>
      <c r="U19" s="121" t="s">
        <v>35</v>
      </c>
      <c r="V19" s="129" t="s">
        <v>37</v>
      </c>
      <c r="W19" s="129" t="s">
        <v>144</v>
      </c>
      <c r="X19" s="133" t="s">
        <v>144</v>
      </c>
      <c r="Y19" s="122"/>
    </row>
  </sheetData>
  <mergeCells count="37">
    <mergeCell ref="C18:C19"/>
    <mergeCell ref="A18:A19"/>
    <mergeCell ref="B18:B19"/>
    <mergeCell ref="K18:K19"/>
    <mergeCell ref="J18:J19"/>
    <mergeCell ref="I18:I19"/>
    <mergeCell ref="H18:H19"/>
    <mergeCell ref="G18:G19"/>
    <mergeCell ref="F18:F19"/>
    <mergeCell ref="E18:E19"/>
    <mergeCell ref="D18:D19"/>
    <mergeCell ref="W8:X8"/>
    <mergeCell ref="B9:D9"/>
    <mergeCell ref="D14:D15"/>
    <mergeCell ref="E14:E15"/>
    <mergeCell ref="K14:K15"/>
    <mergeCell ref="J14:J15"/>
    <mergeCell ref="I14:I15"/>
    <mergeCell ref="H14:H15"/>
    <mergeCell ref="G14:G15"/>
    <mergeCell ref="F14:F15"/>
    <mergeCell ref="A14:A15"/>
    <mergeCell ref="B14:B15"/>
    <mergeCell ref="C14:C15"/>
    <mergeCell ref="A2:Y2"/>
    <mergeCell ref="W5:Y5"/>
    <mergeCell ref="A7:E7"/>
    <mergeCell ref="F7:K7"/>
    <mergeCell ref="L7:X7"/>
    <mergeCell ref="Y7:Y9"/>
    <mergeCell ref="A8:A9"/>
    <mergeCell ref="B8:E8"/>
    <mergeCell ref="F8:G9"/>
    <mergeCell ref="H8:I9"/>
    <mergeCell ref="J8:K9"/>
    <mergeCell ref="L8:U9"/>
    <mergeCell ref="V8:V9"/>
  </mergeCells>
  <phoneticPr fontId="1"/>
  <dataValidations count="3">
    <dataValidation type="list" allowBlank="1" showInputMessage="1" showErrorMessage="1" errorTitle="入力できません" error="活動指針を参考に、該当する施設又はテーマを選択してください" prompt="リストから選択する" sqref="V10:V19">
      <formula1>施設又はテーマ</formula1>
    </dataValidation>
    <dataValidation type="list" allowBlank="1" showInputMessage="1" showErrorMessage="1" errorTitle="入力できません" error="活動指針を参考に活動項目を選択してください。" prompt="活動指針を参考にリストから選択する" sqref="W10:W19">
      <formula1>INDIRECT(V10)</formula1>
    </dataValidation>
    <dataValidation type="list" allowBlank="1" showInputMessage="1" showErrorMessage="1" errorTitle="入力できません" error="活動指針を参考に該当する取組を選択してください。" prompt="活動指針を参考にリストから選択する" sqref="X10:X19">
      <formula1>INDIRECT(W10)</formula1>
    </dataValidation>
  </dataValidations>
  <pageMargins left="0.39370078740157483" right="0.31496062992125984" top="0.55118110236220474" bottom="0.35433070866141736" header="0.31496062992125984" footer="0.31496062992125984"/>
  <pageSetup paperSize="9" scale="5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1"/>
  <sheetViews>
    <sheetView zoomScale="81" zoomScaleNormal="81" workbookViewId="0">
      <selection activeCell="M31" sqref="M31"/>
    </sheetView>
  </sheetViews>
  <sheetFormatPr defaultRowHeight="13.5" x14ac:dyDescent="0.15"/>
  <cols>
    <col min="1" max="1" width="6.125" customWidth="1"/>
    <col min="2" max="2" width="2.875" bestFit="1" customWidth="1"/>
    <col min="3" max="3" width="8.375" bestFit="1" customWidth="1"/>
    <col min="4" max="4" width="3.25" bestFit="1" customWidth="1"/>
    <col min="5" max="5" width="49.5" bestFit="1" customWidth="1"/>
    <col min="6" max="6" width="3.875" hidden="1" customWidth="1"/>
    <col min="7" max="7" width="3" hidden="1" customWidth="1"/>
    <col min="8" max="8" width="2.75" hidden="1" customWidth="1"/>
    <col min="9" max="9" width="14.625" bestFit="1" customWidth="1"/>
    <col min="10" max="10" width="78.25" bestFit="1" customWidth="1"/>
    <col min="11" max="11" width="1.5" customWidth="1"/>
  </cols>
  <sheetData>
    <row r="1" spans="1:15" ht="18" thickBot="1" x14ac:dyDescent="0.2">
      <c r="B1" s="277" t="s">
        <v>205</v>
      </c>
      <c r="C1" s="278"/>
      <c r="D1" s="279"/>
      <c r="E1" s="279"/>
      <c r="F1" s="36"/>
      <c r="G1" s="93"/>
      <c r="H1" s="93"/>
      <c r="I1" s="37" t="s">
        <v>206</v>
      </c>
      <c r="J1" s="38" t="s">
        <v>207</v>
      </c>
      <c r="L1" s="257" t="s">
        <v>208</v>
      </c>
      <c r="M1" s="257"/>
      <c r="N1" s="257"/>
    </row>
    <row r="2" spans="1:15" ht="13.5" customHeight="1" thickBot="1" x14ac:dyDescent="0.2">
      <c r="A2" s="286" t="s">
        <v>144</v>
      </c>
      <c r="B2" s="287"/>
      <c r="C2" s="288"/>
      <c r="D2" s="96"/>
      <c r="E2" s="97" t="s">
        <v>272</v>
      </c>
      <c r="F2" s="97"/>
      <c r="G2" s="97"/>
      <c r="H2" s="97"/>
      <c r="I2" s="98" t="e">
        <f>IF(COUNTIF(#REF!,"総会*"),"○","！")</f>
        <v>#REF!</v>
      </c>
      <c r="J2" s="99" t="e">
        <f>IF(I2="！","必須です。毎年度4月1日から3月31日に開催された総会の日を記入してください。","")</f>
        <v>#REF!</v>
      </c>
      <c r="L2" s="261" t="s">
        <v>273</v>
      </c>
      <c r="M2" s="262"/>
      <c r="N2" s="263"/>
      <c r="O2" s="78"/>
    </row>
    <row r="3" spans="1:15" x14ac:dyDescent="0.15">
      <c r="A3" s="298" t="s">
        <v>267</v>
      </c>
      <c r="B3" s="280" t="s">
        <v>178</v>
      </c>
      <c r="C3" s="281"/>
      <c r="D3" s="40"/>
      <c r="E3" s="41" t="s">
        <v>142</v>
      </c>
      <c r="F3" s="41"/>
      <c r="G3" s="41"/>
      <c r="H3" s="41"/>
      <c r="I3" s="42" t="e">
        <f>IF(COUNTIF(#REF!,"施設の点検*"),"○","！")</f>
        <v>#REF!</v>
      </c>
      <c r="J3" s="43" t="e">
        <f>IF(I3="！","必須の活動です。","")</f>
        <v>#REF!</v>
      </c>
      <c r="L3" s="264"/>
      <c r="M3" s="265"/>
      <c r="N3" s="266"/>
      <c r="O3" s="78"/>
    </row>
    <row r="4" spans="1:15" x14ac:dyDescent="0.15">
      <c r="A4" s="299"/>
      <c r="B4" s="282"/>
      <c r="C4" s="283"/>
      <c r="D4" s="81"/>
      <c r="E4" s="82" t="s">
        <v>28</v>
      </c>
      <c r="F4" s="82"/>
      <c r="G4" s="82"/>
      <c r="H4" s="82"/>
      <c r="I4" s="83" t="e">
        <f>IF(COUNTIF(#REF!,E4),"○","！")</f>
        <v>#REF!</v>
      </c>
      <c r="J4" s="84" t="e">
        <f>IF(I4="！","必須の活動です。","")</f>
        <v>#REF!</v>
      </c>
      <c r="L4" s="264"/>
      <c r="M4" s="265"/>
      <c r="N4" s="266"/>
      <c r="O4" s="78"/>
    </row>
    <row r="5" spans="1:15" ht="13.5" customHeight="1" thickBot="1" x14ac:dyDescent="0.2">
      <c r="A5" s="299"/>
      <c r="B5" s="284"/>
      <c r="C5" s="285"/>
      <c r="D5" s="88"/>
      <c r="E5" s="100" t="s">
        <v>44</v>
      </c>
      <c r="F5" s="100"/>
      <c r="G5" s="100"/>
      <c r="H5" s="100"/>
      <c r="I5" s="52" t="e">
        <f>IF(COUNTIF(#REF!,E5),"○","！")</f>
        <v>#REF!</v>
      </c>
      <c r="J5" s="90" t="e">
        <f>IF(I5="！","活動期間中に１回以上の受講が必要です。","受講日を忘れずに様式1-8実施状況報告書の備考欄に記入してください。")</f>
        <v>#REF!</v>
      </c>
      <c r="L5" s="264"/>
      <c r="M5" s="265"/>
      <c r="N5" s="266"/>
    </row>
    <row r="6" spans="1:15" x14ac:dyDescent="0.15">
      <c r="A6" s="299"/>
      <c r="B6" s="293" t="s">
        <v>269</v>
      </c>
      <c r="C6" s="289" t="s">
        <v>38</v>
      </c>
      <c r="D6" s="40"/>
      <c r="E6" s="41" t="s">
        <v>184</v>
      </c>
      <c r="F6" s="41"/>
      <c r="G6" s="41"/>
      <c r="H6" s="41"/>
      <c r="I6" s="42" t="e">
        <f>IF(COUNTIF(#REF!,E6),"○","！")</f>
        <v>#REF!</v>
      </c>
      <c r="J6" s="43" t="e">
        <f>IF(I6="！","保全管理（耕作可能な状態に農地の草刈りや害虫駆除すること）は実施しませんでしたか。","")</f>
        <v>#REF!</v>
      </c>
      <c r="L6" s="264"/>
      <c r="M6" s="265"/>
      <c r="N6" s="266"/>
    </row>
    <row r="7" spans="1:15" x14ac:dyDescent="0.15">
      <c r="A7" s="299"/>
      <c r="B7" s="294"/>
      <c r="C7" s="290"/>
      <c r="D7" s="81"/>
      <c r="E7" s="82" t="s">
        <v>185</v>
      </c>
      <c r="F7" s="82"/>
      <c r="G7" s="82"/>
      <c r="H7" s="82"/>
      <c r="I7" s="83" t="e">
        <f>IF(COUNTIF(#REF!,E7),"○","！")</f>
        <v>#REF!</v>
      </c>
      <c r="J7" s="84" t="e">
        <f>IF(I7="！","必須の活動です。","")</f>
        <v>#REF!</v>
      </c>
      <c r="L7" s="264"/>
      <c r="M7" s="265"/>
      <c r="N7" s="266"/>
      <c r="O7" s="78"/>
    </row>
    <row r="8" spans="1:15" ht="14.25" thickBot="1" x14ac:dyDescent="0.2">
      <c r="A8" s="299"/>
      <c r="B8" s="294"/>
      <c r="C8" s="291"/>
      <c r="D8" s="85"/>
      <c r="E8" s="86" t="s">
        <v>48</v>
      </c>
      <c r="F8" s="86"/>
      <c r="G8" s="86"/>
      <c r="H8" s="86"/>
      <c r="I8" s="44" t="e">
        <f>IF(COUNTIF(#REF!,"異常気象時の対応*"),"○","！")</f>
        <v>#REF!</v>
      </c>
      <c r="J8" s="45" t="e">
        <f>IF(I8="！","大雨警報などの異常気象はありませんでしたか。見回りを実施した場合も対象となります。","")</f>
        <v>#REF!</v>
      </c>
      <c r="L8" s="264"/>
      <c r="M8" s="265"/>
      <c r="N8" s="266"/>
    </row>
    <row r="9" spans="1:15" ht="14.25" thickTop="1" x14ac:dyDescent="0.15">
      <c r="A9" s="299"/>
      <c r="B9" s="294"/>
      <c r="C9" s="292" t="s">
        <v>39</v>
      </c>
      <c r="D9" s="46"/>
      <c r="E9" s="47" t="s">
        <v>49</v>
      </c>
      <c r="F9" s="47" t="e">
        <f>IF(COUNTIF(#REF!,E9),"○","×")</f>
        <v>#REF!</v>
      </c>
      <c r="G9" s="47"/>
      <c r="H9" s="47"/>
      <c r="I9" s="48" t="e">
        <f>IF(OR(F9="○",F51="○"),"○","！")</f>
        <v>#REF!</v>
      </c>
      <c r="J9" s="49" t="e">
        <f>IF(I9="！","必須の活動です。","")</f>
        <v>#REF!</v>
      </c>
      <c r="L9" s="264"/>
      <c r="M9" s="265"/>
      <c r="N9" s="266"/>
    </row>
    <row r="10" spans="1:15" x14ac:dyDescent="0.15">
      <c r="A10" s="299"/>
      <c r="B10" s="294"/>
      <c r="C10" s="290"/>
      <c r="D10" s="87"/>
      <c r="E10" s="82" t="s">
        <v>14</v>
      </c>
      <c r="F10" s="82"/>
      <c r="G10" s="82"/>
      <c r="H10" s="82"/>
      <c r="I10" s="83" t="e">
        <f>IF(COUNTIF(#REF!,E10),"○","！")</f>
        <v>#REF!</v>
      </c>
      <c r="J10" s="84" t="e">
        <f>IF(I10="！","必須の活動です。","")</f>
        <v>#REF!</v>
      </c>
      <c r="L10" s="264"/>
      <c r="M10" s="265"/>
      <c r="N10" s="266"/>
      <c r="O10" s="78"/>
    </row>
    <row r="11" spans="1:15" ht="14.25" thickBot="1" x14ac:dyDescent="0.2">
      <c r="A11" s="299"/>
      <c r="B11" s="294"/>
      <c r="C11" s="291"/>
      <c r="D11" s="85"/>
      <c r="E11" s="86" t="s">
        <v>48</v>
      </c>
      <c r="F11" s="86"/>
      <c r="G11" s="86"/>
      <c r="H11" s="86"/>
      <c r="I11" s="44" t="e">
        <f>IF(COUNTIF(#REF!,"異常気象時の対応*"),"○","！")</f>
        <v>#REF!</v>
      </c>
      <c r="J11" s="45" t="e">
        <f>IF(I11="！","大雨警報などの異常気象はありませんでしたか。見回りを実施した場合も対象となります。","")</f>
        <v>#REF!</v>
      </c>
      <c r="L11" s="264"/>
      <c r="M11" s="265"/>
      <c r="N11" s="266"/>
    </row>
    <row r="12" spans="1:15" ht="14.25" thickTop="1" x14ac:dyDescent="0.15">
      <c r="A12" s="299"/>
      <c r="B12" s="294"/>
      <c r="C12" s="292" t="s">
        <v>179</v>
      </c>
      <c r="D12" s="46"/>
      <c r="E12" s="47" t="s">
        <v>51</v>
      </c>
      <c r="F12" s="47" t="e">
        <f>IF(COUNTIF(#REF!,E12),"○","×")</f>
        <v>#REF!</v>
      </c>
      <c r="G12" s="47"/>
      <c r="H12" s="47"/>
      <c r="I12" s="48" t="e">
        <f>IF(OR(F12="○",F51="○"),"○","！")</f>
        <v>#REF!</v>
      </c>
      <c r="J12" s="51" t="e">
        <f>IF(I12="！","必須の活動です。","")</f>
        <v>#REF!</v>
      </c>
      <c r="L12" s="256" t="s">
        <v>209</v>
      </c>
      <c r="M12" s="256"/>
      <c r="N12" s="256"/>
      <c r="O12" s="78"/>
    </row>
    <row r="13" spans="1:15" ht="14.25" thickBot="1" x14ac:dyDescent="0.2">
      <c r="A13" s="299"/>
      <c r="B13" s="294"/>
      <c r="C13" s="291"/>
      <c r="D13" s="85"/>
      <c r="E13" s="89" t="s">
        <v>48</v>
      </c>
      <c r="F13" s="89"/>
      <c r="G13" s="89"/>
      <c r="H13" s="89"/>
      <c r="I13" s="52" t="e">
        <f>IF(COUNTIF(#REF!,"異常気象時の対応*"),"○","！")</f>
        <v>#REF!</v>
      </c>
      <c r="J13" s="90" t="e">
        <f>IF(I13="！","大雨警報などの異常気象はありませんでしたか。見回りを実施した場合も対象となります。","")</f>
        <v>#REF!</v>
      </c>
      <c r="L13" s="256"/>
      <c r="M13" s="256"/>
      <c r="N13" s="256"/>
    </row>
    <row r="14" spans="1:15" ht="14.25" thickTop="1" x14ac:dyDescent="0.15">
      <c r="A14" s="299"/>
      <c r="B14" s="294"/>
      <c r="C14" s="290" t="s">
        <v>41</v>
      </c>
      <c r="D14" s="50"/>
      <c r="E14" s="47" t="s">
        <v>53</v>
      </c>
      <c r="F14" s="47" t="e">
        <f>IF(COUNTIF(#REF!,E14),"○","×")</f>
        <v>#REF!</v>
      </c>
      <c r="G14" s="47"/>
      <c r="H14" s="47"/>
      <c r="I14" s="48" t="e">
        <f>IF(OR(F14="○",F51="○"),"○","！")</f>
        <v>#REF!</v>
      </c>
      <c r="J14" s="51" t="e">
        <f>IF(I14="！","活動地域内にため池があれば必須の活動です。","")</f>
        <v>#REF!</v>
      </c>
      <c r="L14" s="256"/>
      <c r="M14" s="256"/>
      <c r="N14" s="256"/>
    </row>
    <row r="15" spans="1:15" x14ac:dyDescent="0.15">
      <c r="A15" s="299"/>
      <c r="B15" s="294"/>
      <c r="C15" s="290"/>
      <c r="D15" s="87"/>
      <c r="E15" s="82" t="s">
        <v>54</v>
      </c>
      <c r="F15" s="82"/>
      <c r="G15" s="82"/>
      <c r="H15" s="82"/>
      <c r="I15" s="83" t="e">
        <f>IF(COUNTIF(#REF!,E15),"○","！")</f>
        <v>#REF!</v>
      </c>
      <c r="J15" s="91" t="e">
        <f>IF(I15="！","活動地域内にため池があれば必須の活動です。","")</f>
        <v>#REF!</v>
      </c>
      <c r="L15" s="256"/>
      <c r="M15" s="256"/>
      <c r="N15" s="256"/>
      <c r="O15" s="78"/>
    </row>
    <row r="16" spans="1:15" ht="13.5" customHeight="1" thickBot="1" x14ac:dyDescent="0.2">
      <c r="A16" s="299"/>
      <c r="B16" s="80"/>
      <c r="C16" s="306"/>
      <c r="D16" s="88"/>
      <c r="E16" s="89" t="s">
        <v>48</v>
      </c>
      <c r="F16" s="89"/>
      <c r="G16" s="89"/>
      <c r="H16" s="89"/>
      <c r="I16" s="52" t="e">
        <f>IF(COUNTIF(#REF!,"異常気象時の対応*"),"○","！")</f>
        <v>#REF!</v>
      </c>
      <c r="J16" s="90" t="e">
        <f>IF(I16="！","大雨警報などの異常気象はありませんでしたか。見回りを実施した場合も対象となります。","")</f>
        <v>#REF!</v>
      </c>
      <c r="L16" s="256"/>
      <c r="M16" s="256"/>
      <c r="N16" s="256"/>
    </row>
    <row r="17" spans="1:14" ht="13.5" customHeight="1" x14ac:dyDescent="0.15">
      <c r="A17" s="299"/>
      <c r="B17" s="301" t="s">
        <v>180</v>
      </c>
      <c r="C17" s="303" t="s">
        <v>55</v>
      </c>
      <c r="D17" s="304"/>
      <c r="E17" s="305"/>
      <c r="F17" s="94" t="e">
        <f>SUM(F18:F23)</f>
        <v>#REF!</v>
      </c>
      <c r="G17" s="94"/>
      <c r="H17" s="94"/>
      <c r="I17" s="275" t="e">
        <f>IF(F17&gt;0,"○","！")</f>
        <v>#REF!</v>
      </c>
      <c r="J17" s="53"/>
      <c r="L17" s="256"/>
      <c r="M17" s="256"/>
      <c r="N17" s="256"/>
    </row>
    <row r="18" spans="1:14" ht="13.5" customHeight="1" x14ac:dyDescent="0.15">
      <c r="A18" s="299"/>
      <c r="B18" s="302"/>
      <c r="C18" s="54"/>
      <c r="D18" s="55" t="s">
        <v>187</v>
      </c>
      <c r="E18" s="56" t="s">
        <v>73</v>
      </c>
      <c r="F18" s="73" t="e">
        <f>IF(COUNTIF(#REF!,E18),1,0)</f>
        <v>#REF!</v>
      </c>
      <c r="G18" s="73"/>
      <c r="H18" s="73"/>
      <c r="I18" s="259"/>
      <c r="J18" s="269" t="e">
        <f>IF(I17="！","必須の活動です。活動計画で選択した①～⑥の推進活動を実施してください。","開催日を忘れずに様式1-8実施状況報告書の備考欄に記入してください。")</f>
        <v>#REF!</v>
      </c>
      <c r="L18" s="256"/>
      <c r="M18" s="256"/>
      <c r="N18" s="256"/>
    </row>
    <row r="19" spans="1:14" ht="13.5" customHeight="1" x14ac:dyDescent="0.15">
      <c r="A19" s="299"/>
      <c r="B19" s="302"/>
      <c r="C19" s="54"/>
      <c r="D19" s="55" t="s">
        <v>189</v>
      </c>
      <c r="E19" s="56" t="s">
        <v>32</v>
      </c>
      <c r="F19" s="73" t="e">
        <f>IF(COUNTIF(#REF!,E19),1,0)</f>
        <v>#REF!</v>
      </c>
      <c r="G19" s="73"/>
      <c r="H19" s="73"/>
      <c r="I19" s="259"/>
      <c r="J19" s="269"/>
      <c r="L19" s="256"/>
      <c r="M19" s="256"/>
      <c r="N19" s="256"/>
    </row>
    <row r="20" spans="1:14" ht="13.5" customHeight="1" x14ac:dyDescent="0.15">
      <c r="A20" s="299"/>
      <c r="B20" s="302"/>
      <c r="C20" s="54"/>
      <c r="D20" s="55" t="s">
        <v>191</v>
      </c>
      <c r="E20" s="56" t="s">
        <v>74</v>
      </c>
      <c r="F20" s="73" t="e">
        <f>IF(COUNTIF(#REF!,E20),1,0)</f>
        <v>#REF!</v>
      </c>
      <c r="G20" s="73"/>
      <c r="H20" s="73"/>
      <c r="I20" s="259"/>
      <c r="J20" s="269"/>
      <c r="L20" s="256"/>
      <c r="M20" s="256"/>
      <c r="N20" s="256"/>
    </row>
    <row r="21" spans="1:14" ht="13.5" customHeight="1" x14ac:dyDescent="0.15">
      <c r="A21" s="299"/>
      <c r="B21" s="302"/>
      <c r="C21" s="54"/>
      <c r="D21" s="55" t="s">
        <v>193</v>
      </c>
      <c r="E21" s="56" t="s">
        <v>75</v>
      </c>
      <c r="F21" s="73" t="e">
        <f>IF(COUNTIF(#REF!,E21),1,0)</f>
        <v>#REF!</v>
      </c>
      <c r="G21" s="73"/>
      <c r="H21" s="73"/>
      <c r="I21" s="259"/>
      <c r="J21" s="269"/>
      <c r="L21" s="256"/>
      <c r="M21" s="256"/>
      <c r="N21" s="256"/>
    </row>
    <row r="22" spans="1:14" ht="14.25" customHeight="1" x14ac:dyDescent="0.15">
      <c r="A22" s="299"/>
      <c r="B22" s="302"/>
      <c r="C22" s="54"/>
      <c r="D22" s="55" t="s">
        <v>195</v>
      </c>
      <c r="E22" s="56" t="s">
        <v>76</v>
      </c>
      <c r="F22" s="73" t="e">
        <f>IF(COUNTIF(#REF!,E22),1,0)</f>
        <v>#REF!</v>
      </c>
      <c r="G22" s="73"/>
      <c r="H22" s="73"/>
      <c r="I22" s="259"/>
      <c r="J22" s="269"/>
      <c r="L22" s="79"/>
      <c r="M22" s="79"/>
      <c r="N22" s="79"/>
    </row>
    <row r="23" spans="1:14" ht="14.25" thickBot="1" x14ac:dyDescent="0.2">
      <c r="A23" s="300"/>
      <c r="B23" s="302"/>
      <c r="C23" s="102"/>
      <c r="D23" s="103" t="s">
        <v>197</v>
      </c>
      <c r="E23" s="104" t="s">
        <v>77</v>
      </c>
      <c r="F23" s="101" t="e">
        <f>IF(COUNTIF(#REF!,E23),1,0)</f>
        <v>#REF!</v>
      </c>
      <c r="G23" s="101"/>
      <c r="H23" s="101"/>
      <c r="I23" s="276"/>
      <c r="J23" s="269"/>
      <c r="L23" s="79"/>
      <c r="M23" s="79"/>
      <c r="N23" s="79"/>
    </row>
    <row r="24" spans="1:14" x14ac:dyDescent="0.15">
      <c r="A24" s="298" t="s">
        <v>268</v>
      </c>
      <c r="B24" s="280" t="s">
        <v>178</v>
      </c>
      <c r="C24" s="281"/>
      <c r="D24" s="40"/>
      <c r="E24" s="41" t="s">
        <v>183</v>
      </c>
      <c r="F24" s="41"/>
      <c r="G24" s="41"/>
      <c r="H24" s="41"/>
      <c r="I24" s="42" t="e">
        <f>IF(COUNTIF(#REF!,"施設の点検*"),"○","！")</f>
        <v>#REF!</v>
      </c>
      <c r="J24" s="43" t="e">
        <f>IF(I24="！","必須の活動です。診断結果の記録管理も必要です。","")</f>
        <v>#REF!</v>
      </c>
      <c r="L24" s="79"/>
      <c r="M24" s="79"/>
      <c r="N24" s="79"/>
    </row>
    <row r="25" spans="1:14" x14ac:dyDescent="0.15">
      <c r="A25" s="299"/>
      <c r="B25" s="282"/>
      <c r="C25" s="283"/>
      <c r="D25" s="81"/>
      <c r="E25" s="82" t="s">
        <v>28</v>
      </c>
      <c r="F25" s="82"/>
      <c r="G25" s="82"/>
      <c r="H25" s="82"/>
      <c r="I25" s="83" t="e">
        <f>IF(COUNTIF(#REF!,E25),"○","！")</f>
        <v>#REF!</v>
      </c>
      <c r="J25" s="84" t="e">
        <f>IF(I25="！","必須の活動です。","")</f>
        <v>#REF!</v>
      </c>
      <c r="L25" s="79"/>
      <c r="M25" s="79"/>
      <c r="N25" s="79"/>
    </row>
    <row r="26" spans="1:14" ht="13.5" customHeight="1" thickBot="1" x14ac:dyDescent="0.2">
      <c r="A26" s="299"/>
      <c r="B26" s="284"/>
      <c r="C26" s="285"/>
      <c r="D26" s="88"/>
      <c r="E26" s="100" t="s">
        <v>56</v>
      </c>
      <c r="F26" s="100"/>
      <c r="G26" s="100"/>
      <c r="H26" s="100"/>
      <c r="I26" s="52" t="e">
        <f>IF(COUNTIF(#REF!,E26),"○","！")</f>
        <v>#REF!</v>
      </c>
      <c r="J26" s="90" t="e">
        <f>IF(I26="！","活動期間中に１回以上の受講が必要です。","受講日を忘れずに様式1-8実施状況報告書の備考欄に記入してください。")</f>
        <v>#REF!</v>
      </c>
      <c r="L26" s="79"/>
      <c r="M26" s="79"/>
      <c r="N26" s="79"/>
    </row>
    <row r="27" spans="1:14" x14ac:dyDescent="0.15">
      <c r="A27" s="299"/>
      <c r="B27" s="293" t="s">
        <v>181</v>
      </c>
      <c r="C27" s="312" t="s">
        <v>59</v>
      </c>
      <c r="D27" s="57"/>
      <c r="E27" s="58" t="s">
        <v>100</v>
      </c>
      <c r="F27" s="58"/>
      <c r="G27" s="58"/>
      <c r="H27" s="58"/>
      <c r="I27" s="59" t="e">
        <f>IF(COUNTIF(#REF!,E27),"○","！")</f>
        <v>#REF!</v>
      </c>
      <c r="J27" s="60" t="e">
        <f>IF(I27="！","必須の活動です。","")</f>
        <v>#REF!</v>
      </c>
      <c r="L27" s="79"/>
      <c r="M27" s="79"/>
      <c r="N27" s="79"/>
    </row>
    <row r="28" spans="1:14" ht="14.25" customHeight="1" thickBot="1" x14ac:dyDescent="0.2">
      <c r="A28" s="299"/>
      <c r="B28" s="294"/>
      <c r="C28" s="313"/>
      <c r="D28" s="61"/>
      <c r="E28" s="39" t="s">
        <v>182</v>
      </c>
      <c r="F28" s="39"/>
      <c r="G28" s="39"/>
      <c r="H28" s="39"/>
      <c r="I28" s="62" t="e">
        <f>IF(COUNTIF(#REF!,E28),"○","！")</f>
        <v>#REF!</v>
      </c>
      <c r="J28" s="63" t="e">
        <f>IF(I28="！","必須の活動です。","")</f>
        <v>#REF!</v>
      </c>
      <c r="L28" s="79"/>
      <c r="M28" s="79"/>
      <c r="N28" s="79"/>
    </row>
    <row r="29" spans="1:14" ht="14.25" thickTop="1" x14ac:dyDescent="0.15">
      <c r="A29" s="299"/>
      <c r="B29" s="294"/>
      <c r="C29" s="308" t="s">
        <v>60</v>
      </c>
      <c r="D29" s="64" t="s">
        <v>186</v>
      </c>
      <c r="E29" s="65" t="s">
        <v>15</v>
      </c>
      <c r="F29" s="65" t="e">
        <f>IF(COUNTIF(#REF!,E29),1,0)</f>
        <v>#REF!</v>
      </c>
      <c r="G29" s="65"/>
      <c r="H29" s="65"/>
      <c r="I29" s="258" t="e">
        <f>IF(SUM(F29:F34)&gt;0,"○","！")</f>
        <v>#REF!</v>
      </c>
      <c r="J29" s="270" t="e">
        <f>IF(I29="！","必須の活動です。活動計画で選択した①～⑥の啓発・普及活動を実施してください。","")</f>
        <v>#REF!</v>
      </c>
      <c r="L29" s="79"/>
      <c r="M29" s="79"/>
      <c r="N29" s="79"/>
    </row>
    <row r="30" spans="1:14" x14ac:dyDescent="0.15">
      <c r="A30" s="299"/>
      <c r="B30" s="294"/>
      <c r="C30" s="309"/>
      <c r="D30" s="66" t="s">
        <v>188</v>
      </c>
      <c r="E30" s="67" t="s">
        <v>16</v>
      </c>
      <c r="F30" s="105" t="e">
        <f>IF(COUNTIF(#REF!,E30),1,0)</f>
        <v>#REF!</v>
      </c>
      <c r="G30" s="105"/>
      <c r="H30" s="105"/>
      <c r="I30" s="259"/>
      <c r="J30" s="269"/>
      <c r="L30" s="79"/>
      <c r="M30" s="79"/>
      <c r="N30" s="79"/>
    </row>
    <row r="31" spans="1:14" x14ac:dyDescent="0.15">
      <c r="A31" s="299"/>
      <c r="B31" s="294"/>
      <c r="C31" s="309"/>
      <c r="D31" s="66" t="s">
        <v>190</v>
      </c>
      <c r="E31" s="67" t="s">
        <v>106</v>
      </c>
      <c r="F31" s="105" t="e">
        <f>IF(COUNTIF(#REF!,E31),1,0)</f>
        <v>#REF!</v>
      </c>
      <c r="G31" s="105"/>
      <c r="H31" s="105"/>
      <c r="I31" s="259"/>
      <c r="J31" s="269"/>
      <c r="L31" s="79"/>
      <c r="M31" s="79"/>
      <c r="N31" s="79"/>
    </row>
    <row r="32" spans="1:14" x14ac:dyDescent="0.15">
      <c r="A32" s="299"/>
      <c r="B32" s="294"/>
      <c r="C32" s="309"/>
      <c r="D32" s="66" t="s">
        <v>192</v>
      </c>
      <c r="E32" s="67" t="s">
        <v>107</v>
      </c>
      <c r="F32" s="105" t="e">
        <f>IF(COUNTIF(#REF!,E32),1,0)</f>
        <v>#REF!</v>
      </c>
      <c r="G32" s="105"/>
      <c r="H32" s="105"/>
      <c r="I32" s="259"/>
      <c r="J32" s="269"/>
    </row>
    <row r="33" spans="1:10" x14ac:dyDescent="0.15">
      <c r="A33" s="299"/>
      <c r="B33" s="294"/>
      <c r="C33" s="309"/>
      <c r="D33" s="66" t="s">
        <v>194</v>
      </c>
      <c r="E33" s="67" t="s">
        <v>108</v>
      </c>
      <c r="F33" s="105" t="e">
        <f>IF(COUNTIF(#REF!,E33),1,0)</f>
        <v>#REF!</v>
      </c>
      <c r="G33" s="105"/>
      <c r="H33" s="105"/>
      <c r="I33" s="259"/>
      <c r="J33" s="269"/>
    </row>
    <row r="34" spans="1:10" ht="14.25" customHeight="1" thickBot="1" x14ac:dyDescent="0.2">
      <c r="A34" s="299"/>
      <c r="B34" s="294"/>
      <c r="C34" s="310"/>
      <c r="D34" s="68" t="s">
        <v>196</v>
      </c>
      <c r="E34" s="69" t="s">
        <v>109</v>
      </c>
      <c r="F34" s="106" t="e">
        <f>IF(COUNTIF(#REF!,E34),1,0)</f>
        <v>#REF!</v>
      </c>
      <c r="G34" s="106"/>
      <c r="H34" s="106"/>
      <c r="I34" s="260"/>
      <c r="J34" s="271"/>
    </row>
    <row r="35" spans="1:10" ht="13.5" customHeight="1" thickTop="1" x14ac:dyDescent="0.15">
      <c r="A35" s="299"/>
      <c r="B35" s="294"/>
      <c r="C35" s="308" t="s">
        <v>61</v>
      </c>
      <c r="D35" s="70" t="s">
        <v>186</v>
      </c>
      <c r="E35" s="71" t="s">
        <v>19</v>
      </c>
      <c r="F35" s="71" t="e">
        <f>IF(COUNTIF(#REF!,E35),1,0)</f>
        <v>#REF!</v>
      </c>
      <c r="G35" s="71"/>
      <c r="H35" s="71"/>
      <c r="I35" s="258" t="e">
        <f>IF(SUM(F35:F41)&gt;0,"○","！")</f>
        <v>#REF!</v>
      </c>
      <c r="J35" s="270" t="e">
        <f>IF(I35="！","必須の活動です。活動計画で選択した①～⑦の生態系保全活動を実施してください。","")</f>
        <v>#REF!</v>
      </c>
    </row>
    <row r="36" spans="1:10" ht="13.5" customHeight="1" x14ac:dyDescent="0.15">
      <c r="A36" s="299"/>
      <c r="B36" s="294"/>
      <c r="C36" s="309"/>
      <c r="D36" s="72" t="s">
        <v>188</v>
      </c>
      <c r="E36" s="73" t="s">
        <v>110</v>
      </c>
      <c r="F36" s="73" t="e">
        <f>IF(COUNTIF(#REF!,E36),1,0)</f>
        <v>#REF!</v>
      </c>
      <c r="G36" s="73"/>
      <c r="H36" s="73"/>
      <c r="I36" s="259"/>
      <c r="J36" s="269"/>
    </row>
    <row r="37" spans="1:10" ht="13.5" customHeight="1" x14ac:dyDescent="0.15">
      <c r="A37" s="299"/>
      <c r="B37" s="294"/>
      <c r="C37" s="309"/>
      <c r="D37" s="72" t="s">
        <v>190</v>
      </c>
      <c r="E37" s="73" t="s">
        <v>111</v>
      </c>
      <c r="F37" s="73" t="e">
        <f>IF(COUNTIF(#REF!,E37),1,0)</f>
        <v>#REF!</v>
      </c>
      <c r="G37" s="73"/>
      <c r="H37" s="73"/>
      <c r="I37" s="259"/>
      <c r="J37" s="269"/>
    </row>
    <row r="38" spans="1:10" ht="13.5" customHeight="1" x14ac:dyDescent="0.15">
      <c r="A38" s="299"/>
      <c r="B38" s="294"/>
      <c r="C38" s="309"/>
      <c r="D38" s="72" t="s">
        <v>192</v>
      </c>
      <c r="E38" s="73" t="s">
        <v>112</v>
      </c>
      <c r="F38" s="73" t="e">
        <f>IF(COUNTIF(#REF!,E38),1,)</f>
        <v>#REF!</v>
      </c>
      <c r="G38" s="73"/>
      <c r="H38" s="73"/>
      <c r="I38" s="259"/>
      <c r="J38" s="269"/>
    </row>
    <row r="39" spans="1:10" ht="13.5" customHeight="1" x14ac:dyDescent="0.15">
      <c r="A39" s="299"/>
      <c r="B39" s="294"/>
      <c r="C39" s="309"/>
      <c r="D39" s="72" t="s">
        <v>194</v>
      </c>
      <c r="E39" s="73" t="s">
        <v>113</v>
      </c>
      <c r="F39" s="73" t="e">
        <f>IF(COUNTIF(#REF!,E39),1,)</f>
        <v>#REF!</v>
      </c>
      <c r="G39" s="73"/>
      <c r="H39" s="73"/>
      <c r="I39" s="259"/>
      <c r="J39" s="269"/>
    </row>
    <row r="40" spans="1:10" ht="13.5" customHeight="1" x14ac:dyDescent="0.15">
      <c r="A40" s="299"/>
      <c r="B40" s="294"/>
      <c r="C40" s="309"/>
      <c r="D40" s="72" t="s">
        <v>196</v>
      </c>
      <c r="E40" s="73" t="s">
        <v>114</v>
      </c>
      <c r="F40" s="73" t="e">
        <f>IF(COUNTIF(#REF!,E40),1,)</f>
        <v>#REF!</v>
      </c>
      <c r="G40" s="73"/>
      <c r="H40" s="73"/>
      <c r="I40" s="259"/>
      <c r="J40" s="269"/>
    </row>
    <row r="41" spans="1:10" ht="14.25" thickBot="1" x14ac:dyDescent="0.2">
      <c r="A41" s="299"/>
      <c r="B41" s="294"/>
      <c r="C41" s="310"/>
      <c r="D41" s="74" t="s">
        <v>198</v>
      </c>
      <c r="E41" s="75" t="s">
        <v>20</v>
      </c>
      <c r="F41" s="75" t="e">
        <f>IF(COUNTIF(#REF!,E41),1,)</f>
        <v>#REF!</v>
      </c>
      <c r="G41" s="75"/>
      <c r="H41" s="75"/>
      <c r="I41" s="260"/>
      <c r="J41" s="271"/>
    </row>
    <row r="42" spans="1:10" ht="14.25" thickTop="1" x14ac:dyDescent="0.15">
      <c r="A42" s="299"/>
      <c r="B42" s="294"/>
      <c r="C42" s="308" t="s">
        <v>62</v>
      </c>
      <c r="D42" s="70" t="s">
        <v>186</v>
      </c>
      <c r="E42" s="71" t="s">
        <v>17</v>
      </c>
      <c r="F42" s="71" t="e">
        <f>COUNTIF(#REF!,E42)</f>
        <v>#REF!</v>
      </c>
      <c r="G42" s="71"/>
      <c r="H42" s="295" t="e">
        <f>IF(AND(F42&gt;3,F43&gt;3),1,0)</f>
        <v>#REF!</v>
      </c>
      <c r="I42" s="267" t="e">
        <f>IF(OR(H42=1,H44=1),"○","！")</f>
        <v>#REF!</v>
      </c>
      <c r="J42" s="272" t="e">
        <f>IF(I42="！","①、②の活動は必須の活動です。活動指針を確認しそれぞれ代掻き期３回以上、田植え期１回以上実施してください。（協定農用地のうち畑が７割以上占める場合は、③～⑨の取組の中から２つ以上選択して実施してください。","")</f>
        <v>#REF!</v>
      </c>
    </row>
    <row r="43" spans="1:10" x14ac:dyDescent="0.15">
      <c r="A43" s="299"/>
      <c r="B43" s="294"/>
      <c r="C43" s="309"/>
      <c r="D43" s="72" t="s">
        <v>188</v>
      </c>
      <c r="E43" s="73" t="s">
        <v>18</v>
      </c>
      <c r="F43" s="73" t="e">
        <f>COUNTIF(#REF!,E43)</f>
        <v>#REF!</v>
      </c>
      <c r="G43" s="73"/>
      <c r="H43" s="296"/>
      <c r="I43" s="259"/>
      <c r="J43" s="273"/>
    </row>
    <row r="44" spans="1:10" x14ac:dyDescent="0.15">
      <c r="A44" s="299"/>
      <c r="B44" s="294"/>
      <c r="C44" s="309"/>
      <c r="D44" s="72" t="s">
        <v>190</v>
      </c>
      <c r="E44" s="73" t="s">
        <v>115</v>
      </c>
      <c r="F44" s="73" t="e">
        <f>IF(COUNTIF(#REF!,E44),"○","×")</f>
        <v>#REF!</v>
      </c>
      <c r="G44" s="296">
        <f>COUNTIF(F44:F50,"○")</f>
        <v>0</v>
      </c>
      <c r="H44" s="296">
        <f>IF(G44&gt;1,1,0)</f>
        <v>0</v>
      </c>
      <c r="I44" s="259"/>
      <c r="J44" s="273"/>
    </row>
    <row r="45" spans="1:10" x14ac:dyDescent="0.15">
      <c r="A45" s="299"/>
      <c r="B45" s="294"/>
      <c r="C45" s="309"/>
      <c r="D45" s="72" t="s">
        <v>192</v>
      </c>
      <c r="E45" s="73" t="s">
        <v>116</v>
      </c>
      <c r="F45" s="73" t="e">
        <f>IF(COUNTIF(#REF!,E45),"○","×")</f>
        <v>#REF!</v>
      </c>
      <c r="G45" s="296"/>
      <c r="H45" s="296"/>
      <c r="I45" s="259"/>
      <c r="J45" s="273"/>
    </row>
    <row r="46" spans="1:10" x14ac:dyDescent="0.15">
      <c r="A46" s="299"/>
      <c r="B46" s="294"/>
      <c r="C46" s="309"/>
      <c r="D46" s="72" t="s">
        <v>194</v>
      </c>
      <c r="E46" s="73" t="s">
        <v>117</v>
      </c>
      <c r="F46" s="73" t="e">
        <f>IF(COUNTIF(#REF!,E46),"○","×")</f>
        <v>#REF!</v>
      </c>
      <c r="G46" s="296"/>
      <c r="H46" s="296"/>
      <c r="I46" s="259"/>
      <c r="J46" s="273"/>
    </row>
    <row r="47" spans="1:10" x14ac:dyDescent="0.15">
      <c r="A47" s="299"/>
      <c r="B47" s="294"/>
      <c r="C47" s="309"/>
      <c r="D47" s="72" t="s">
        <v>197</v>
      </c>
      <c r="E47" s="73" t="s">
        <v>118</v>
      </c>
      <c r="F47" s="73" t="e">
        <f>IF(COUNTIF(#REF!,E47),"○","×")</f>
        <v>#REF!</v>
      </c>
      <c r="G47" s="296"/>
      <c r="H47" s="296"/>
      <c r="I47" s="259"/>
      <c r="J47" s="273"/>
    </row>
    <row r="48" spans="1:10" x14ac:dyDescent="0.15">
      <c r="A48" s="299"/>
      <c r="B48" s="294"/>
      <c r="C48" s="309"/>
      <c r="D48" s="72" t="s">
        <v>198</v>
      </c>
      <c r="E48" s="73" t="s">
        <v>119</v>
      </c>
      <c r="F48" s="73" t="e">
        <f>IF(COUNTIF(#REF!,E48),"○","×")</f>
        <v>#REF!</v>
      </c>
      <c r="G48" s="296"/>
      <c r="H48" s="296"/>
      <c r="I48" s="259"/>
      <c r="J48" s="273"/>
    </row>
    <row r="49" spans="1:10" x14ac:dyDescent="0.15">
      <c r="A49" s="299"/>
      <c r="B49" s="294"/>
      <c r="C49" s="309"/>
      <c r="D49" s="72" t="s">
        <v>199</v>
      </c>
      <c r="E49" s="73" t="s">
        <v>120</v>
      </c>
      <c r="F49" s="73" t="e">
        <f>IF(COUNTIF(#REF!,E49),"○","×")</f>
        <v>#REF!</v>
      </c>
      <c r="G49" s="296"/>
      <c r="H49" s="296"/>
      <c r="I49" s="259"/>
      <c r="J49" s="273"/>
    </row>
    <row r="50" spans="1:10" ht="14.25" thickBot="1" x14ac:dyDescent="0.2">
      <c r="A50" s="300"/>
      <c r="B50" s="307"/>
      <c r="C50" s="311"/>
      <c r="D50" s="76" t="s">
        <v>200</v>
      </c>
      <c r="E50" s="77" t="s">
        <v>121</v>
      </c>
      <c r="F50" s="77" t="e">
        <f>IF(COUNTIF(#REF!,E50),"○","×")</f>
        <v>#REF!</v>
      </c>
      <c r="G50" s="297"/>
      <c r="H50" s="297"/>
      <c r="I50" s="268"/>
      <c r="J50" s="274"/>
    </row>
    <row r="51" spans="1:10" ht="14.25" hidden="1" thickBot="1" x14ac:dyDescent="0.2">
      <c r="E51" t="s">
        <v>203</v>
      </c>
      <c r="F51" s="107" t="e">
        <f>IF(COUNTIF(#REF!,E51),"○","×")</f>
        <v>#REF!</v>
      </c>
      <c r="G51" s="95"/>
      <c r="H51" s="95"/>
    </row>
  </sheetData>
  <sheetProtection password="CC7B" sheet="1" objects="1" scenarios="1" selectLockedCells="1" selectUnlockedCells="1"/>
  <mergeCells count="32">
    <mergeCell ref="H42:H43"/>
    <mergeCell ref="H44:H50"/>
    <mergeCell ref="G44:G50"/>
    <mergeCell ref="A24:A50"/>
    <mergeCell ref="A3:A23"/>
    <mergeCell ref="B17:B23"/>
    <mergeCell ref="C17:E17"/>
    <mergeCell ref="C12:C13"/>
    <mergeCell ref="C14:C16"/>
    <mergeCell ref="B24:C26"/>
    <mergeCell ref="B27:B50"/>
    <mergeCell ref="C35:C41"/>
    <mergeCell ref="C42:C50"/>
    <mergeCell ref="C27:C28"/>
    <mergeCell ref="C29:C34"/>
    <mergeCell ref="B1:E1"/>
    <mergeCell ref="B3:C5"/>
    <mergeCell ref="A2:C2"/>
    <mergeCell ref="C6:C8"/>
    <mergeCell ref="C9:C11"/>
    <mergeCell ref="B6:B15"/>
    <mergeCell ref="L12:N21"/>
    <mergeCell ref="L1:N1"/>
    <mergeCell ref="I35:I41"/>
    <mergeCell ref="L2:N11"/>
    <mergeCell ref="I42:I50"/>
    <mergeCell ref="J18:J23"/>
    <mergeCell ref="J29:J34"/>
    <mergeCell ref="J35:J41"/>
    <mergeCell ref="J42:J50"/>
    <mergeCell ref="I17:I23"/>
    <mergeCell ref="I29:I34"/>
  </mergeCells>
  <phoneticPr fontId="1"/>
  <conditionalFormatting sqref="E6:J6">
    <cfRule type="expression" dxfId="28" priority="38">
      <formula>$I$6="！"</formula>
    </cfRule>
  </conditionalFormatting>
  <conditionalFormatting sqref="E7:J7">
    <cfRule type="expression" dxfId="27" priority="37">
      <formula>$I$7="！"</formula>
    </cfRule>
  </conditionalFormatting>
  <conditionalFormatting sqref="E9:J9">
    <cfRule type="expression" dxfId="26" priority="36">
      <formula>$I$9="！"</formula>
    </cfRule>
  </conditionalFormatting>
  <conditionalFormatting sqref="E10:J10">
    <cfRule type="expression" dxfId="25" priority="35">
      <formula>$I$10="！"</formula>
    </cfRule>
  </conditionalFormatting>
  <conditionalFormatting sqref="E12:J12">
    <cfRule type="expression" dxfId="24" priority="34">
      <formula>$I$12="！"</formula>
    </cfRule>
  </conditionalFormatting>
  <conditionalFormatting sqref="E14:J14">
    <cfRule type="expression" dxfId="23" priority="33">
      <formula>$I$14="！"</formula>
    </cfRule>
  </conditionalFormatting>
  <conditionalFormatting sqref="E15:J15">
    <cfRule type="expression" dxfId="22" priority="32">
      <formula>$I$15="！"</formula>
    </cfRule>
  </conditionalFormatting>
  <conditionalFormatting sqref="C17:J23">
    <cfRule type="expression" dxfId="21" priority="31">
      <formula>$I$17="！"</formula>
    </cfRule>
  </conditionalFormatting>
  <conditionalFormatting sqref="E27:J27">
    <cfRule type="expression" dxfId="20" priority="30">
      <formula>$I$27="！"</formula>
    </cfRule>
  </conditionalFormatting>
  <conditionalFormatting sqref="E28:J28">
    <cfRule type="expression" dxfId="19" priority="29">
      <formula>$I$28="！"</formula>
    </cfRule>
  </conditionalFormatting>
  <conditionalFormatting sqref="E29:J34">
    <cfRule type="expression" dxfId="18" priority="28">
      <formula>$I$29="！"</formula>
    </cfRule>
  </conditionalFormatting>
  <conditionalFormatting sqref="E35:J41">
    <cfRule type="expression" dxfId="17" priority="27">
      <formula>$I$35="！"</formula>
    </cfRule>
  </conditionalFormatting>
  <conditionalFormatting sqref="E42:J50">
    <cfRule type="expression" dxfId="16" priority="26">
      <formula>$I$42="！"</formula>
    </cfRule>
  </conditionalFormatting>
  <conditionalFormatting sqref="E3:J3">
    <cfRule type="expression" dxfId="15" priority="13">
      <formula>$I$3="！"</formula>
    </cfRule>
  </conditionalFormatting>
  <conditionalFormatting sqref="E4:J4">
    <cfRule type="expression" dxfId="14" priority="12">
      <formula>$I$4="！"</formula>
    </cfRule>
  </conditionalFormatting>
  <conditionalFormatting sqref="E5:J5">
    <cfRule type="expression" dxfId="13" priority="11">
      <formula>$I$5="！"</formula>
    </cfRule>
  </conditionalFormatting>
  <conditionalFormatting sqref="E8:J8">
    <cfRule type="expression" dxfId="12" priority="10">
      <formula>$I$8="！"</formula>
    </cfRule>
  </conditionalFormatting>
  <conditionalFormatting sqref="E11:J11">
    <cfRule type="expression" dxfId="11" priority="9">
      <formula>$I$11="！"</formula>
    </cfRule>
  </conditionalFormatting>
  <conditionalFormatting sqref="E13:J13">
    <cfRule type="expression" dxfId="10" priority="8">
      <formula>$I$13="！"</formula>
    </cfRule>
  </conditionalFormatting>
  <conditionalFormatting sqref="E16:J16">
    <cfRule type="expression" dxfId="9" priority="7">
      <formula>$I$16="！"</formula>
    </cfRule>
  </conditionalFormatting>
  <conditionalFormatting sqref="E25:J25">
    <cfRule type="expression" dxfId="8" priority="5">
      <formula>$I$25="！"</formula>
    </cfRule>
  </conditionalFormatting>
  <conditionalFormatting sqref="E26:J26">
    <cfRule type="expression" dxfId="7" priority="4">
      <formula>$I$26="！"</formula>
    </cfRule>
  </conditionalFormatting>
  <conditionalFormatting sqref="F18:H23">
    <cfRule type="expression" dxfId="6" priority="14">
      <formula>$I$42="！"</formula>
    </cfRule>
  </conditionalFormatting>
  <conditionalFormatting sqref="E24:J24">
    <cfRule type="expression" dxfId="5" priority="6">
      <formula>$I$24="！"</formula>
    </cfRule>
  </conditionalFormatting>
  <conditionalFormatting sqref="E2:J2">
    <cfRule type="expression" dxfId="4" priority="1">
      <formula>$I$2="！"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M225"/>
  <sheetViews>
    <sheetView topLeftCell="C1" zoomScale="80" zoomScaleNormal="80" workbookViewId="0">
      <selection activeCell="I26" sqref="I26"/>
    </sheetView>
  </sheetViews>
  <sheetFormatPr defaultRowHeight="13.5" x14ac:dyDescent="0.15"/>
  <cols>
    <col min="1" max="1" width="55.5" bestFit="1" customWidth="1"/>
    <col min="2" max="2" width="22" customWidth="1"/>
    <col min="3" max="3" width="35.375" customWidth="1"/>
    <col min="4" max="4" width="17.25" bestFit="1" customWidth="1"/>
    <col min="5" max="5" width="17.75" bestFit="1" customWidth="1"/>
    <col min="6" max="6" width="17.25" bestFit="1" customWidth="1"/>
    <col min="7" max="7" width="23.875" customWidth="1"/>
    <col min="8" max="8" width="29.625" customWidth="1"/>
    <col min="9" max="9" width="27" customWidth="1"/>
    <col min="10" max="10" width="27.625" style="158" customWidth="1"/>
    <col min="11" max="11" width="55.5" bestFit="1" customWidth="1"/>
    <col min="12" max="12" width="51.5" bestFit="1" customWidth="1"/>
    <col min="13" max="13" width="44" bestFit="1" customWidth="1"/>
  </cols>
  <sheetData>
    <row r="2" spans="1:13" ht="28.5" customHeight="1" x14ac:dyDescent="0.15">
      <c r="A2" s="29" t="s">
        <v>37</v>
      </c>
      <c r="B2" s="29" t="s">
        <v>139</v>
      </c>
      <c r="C2" s="29" t="s">
        <v>38</v>
      </c>
      <c r="D2" s="29" t="s">
        <v>39</v>
      </c>
      <c r="E2" s="29" t="s">
        <v>40</v>
      </c>
      <c r="F2" s="29" t="s">
        <v>41</v>
      </c>
      <c r="G2" s="144" t="s">
        <v>345</v>
      </c>
      <c r="H2" s="29" t="s">
        <v>42</v>
      </c>
      <c r="I2" s="144" t="s">
        <v>347</v>
      </c>
      <c r="J2" s="144" t="s">
        <v>401</v>
      </c>
      <c r="K2" s="29" t="s">
        <v>217</v>
      </c>
      <c r="L2" s="29" t="s">
        <v>218</v>
      </c>
      <c r="M2" s="29" t="s">
        <v>219</v>
      </c>
    </row>
    <row r="3" spans="1:13" x14ac:dyDescent="0.15">
      <c r="A3" s="28" t="s">
        <v>43</v>
      </c>
      <c r="B3" s="28" t="s">
        <v>140</v>
      </c>
      <c r="C3" s="28" t="s">
        <v>339</v>
      </c>
      <c r="D3" s="28" t="s">
        <v>339</v>
      </c>
      <c r="E3" s="28" t="s">
        <v>339</v>
      </c>
      <c r="F3" s="28" t="s">
        <v>339</v>
      </c>
      <c r="G3" s="28" t="s">
        <v>346</v>
      </c>
      <c r="H3" s="28" t="s">
        <v>59</v>
      </c>
      <c r="I3" s="28" t="s">
        <v>404</v>
      </c>
      <c r="J3" s="28" t="s">
        <v>282</v>
      </c>
      <c r="K3" s="28" t="s">
        <v>220</v>
      </c>
      <c r="L3" s="28" t="s">
        <v>275</v>
      </c>
      <c r="M3" s="28" t="s">
        <v>221</v>
      </c>
    </row>
    <row r="4" spans="1:13" x14ac:dyDescent="0.15">
      <c r="A4" s="28" t="s">
        <v>44</v>
      </c>
      <c r="B4" s="28" t="s">
        <v>340</v>
      </c>
      <c r="C4" s="28" t="s">
        <v>344</v>
      </c>
      <c r="D4" s="28" t="s">
        <v>344</v>
      </c>
      <c r="E4" s="28" t="s">
        <v>344</v>
      </c>
      <c r="F4" s="28" t="s">
        <v>344</v>
      </c>
      <c r="G4" s="28"/>
      <c r="H4" s="28" t="s">
        <v>60</v>
      </c>
      <c r="I4" s="28"/>
      <c r="J4" s="28" t="s">
        <v>283</v>
      </c>
      <c r="K4" s="28" t="s">
        <v>222</v>
      </c>
      <c r="L4" s="28" t="s">
        <v>223</v>
      </c>
      <c r="M4" s="28" t="s">
        <v>224</v>
      </c>
    </row>
    <row r="5" spans="1:13" x14ac:dyDescent="0.15">
      <c r="A5" s="28" t="s">
        <v>56</v>
      </c>
      <c r="B5" s="28" t="s">
        <v>348</v>
      </c>
      <c r="C5" s="28" t="s">
        <v>348</v>
      </c>
      <c r="D5" s="28" t="s">
        <v>348</v>
      </c>
      <c r="E5" s="28" t="s">
        <v>348</v>
      </c>
      <c r="F5" s="28" t="s">
        <v>348</v>
      </c>
      <c r="G5" s="28"/>
      <c r="H5" s="28" t="s">
        <v>61</v>
      </c>
      <c r="I5" s="28"/>
      <c r="J5" s="28" t="s">
        <v>292</v>
      </c>
      <c r="K5" s="28" t="s">
        <v>225</v>
      </c>
      <c r="L5" s="28" t="s">
        <v>226</v>
      </c>
      <c r="M5" s="28" t="s">
        <v>227</v>
      </c>
    </row>
    <row r="6" spans="1:13" x14ac:dyDescent="0.15">
      <c r="A6" s="28" t="s">
        <v>144</v>
      </c>
      <c r="B6" s="28" t="s">
        <v>141</v>
      </c>
      <c r="C6" s="28" t="s">
        <v>343</v>
      </c>
      <c r="D6" s="28" t="s">
        <v>338</v>
      </c>
      <c r="E6" s="28" t="s">
        <v>51</v>
      </c>
      <c r="F6" s="28" t="s">
        <v>53</v>
      </c>
      <c r="G6" s="28"/>
      <c r="H6" s="28" t="s">
        <v>62</v>
      </c>
      <c r="I6" s="28"/>
      <c r="J6" s="28" t="s">
        <v>285</v>
      </c>
      <c r="K6" s="28" t="s">
        <v>228</v>
      </c>
      <c r="L6" s="28" t="s">
        <v>229</v>
      </c>
      <c r="M6" s="28" t="s">
        <v>230</v>
      </c>
    </row>
    <row r="7" spans="1:13" x14ac:dyDescent="0.15">
      <c r="A7" s="28" t="s">
        <v>174</v>
      </c>
      <c r="B7" s="28" t="s">
        <v>201</v>
      </c>
      <c r="C7" s="28" t="s">
        <v>46</v>
      </c>
      <c r="D7" s="28" t="s">
        <v>14</v>
      </c>
      <c r="E7" s="28" t="s">
        <v>52</v>
      </c>
      <c r="F7" s="28" t="s">
        <v>54</v>
      </c>
      <c r="G7" s="28"/>
      <c r="H7" s="28" t="s">
        <v>63</v>
      </c>
      <c r="I7" s="28"/>
      <c r="J7" s="28" t="s">
        <v>286</v>
      </c>
      <c r="K7" s="28" t="s">
        <v>231</v>
      </c>
      <c r="L7" s="28" t="s">
        <v>232</v>
      </c>
      <c r="M7" s="28" t="s">
        <v>233</v>
      </c>
    </row>
    <row r="8" spans="1:13" x14ac:dyDescent="0.15">
      <c r="A8" s="28" t="s">
        <v>398</v>
      </c>
      <c r="B8" s="28"/>
      <c r="C8" s="28" t="s">
        <v>47</v>
      </c>
      <c r="D8" s="28" t="s">
        <v>47</v>
      </c>
      <c r="E8" s="28" t="s">
        <v>47</v>
      </c>
      <c r="F8" s="28" t="s">
        <v>47</v>
      </c>
      <c r="G8" s="28"/>
      <c r="H8" s="28" t="s">
        <v>64</v>
      </c>
      <c r="I8" s="28"/>
      <c r="J8" s="28" t="s">
        <v>276</v>
      </c>
      <c r="K8" s="28" t="s">
        <v>234</v>
      </c>
      <c r="L8" s="28" t="s">
        <v>235</v>
      </c>
      <c r="M8" s="28" t="s">
        <v>236</v>
      </c>
    </row>
    <row r="9" spans="1:13" x14ac:dyDescent="0.15">
      <c r="A9" s="28" t="s">
        <v>399</v>
      </c>
      <c r="B9" s="28"/>
      <c r="C9" s="28" t="s">
        <v>57</v>
      </c>
      <c r="D9" s="28" t="s">
        <v>145</v>
      </c>
      <c r="E9" s="28" t="s">
        <v>146</v>
      </c>
      <c r="F9" s="28" t="s">
        <v>58</v>
      </c>
      <c r="H9" s="28" t="s">
        <v>65</v>
      </c>
      <c r="I9" s="28"/>
      <c r="J9" s="28" t="s">
        <v>287</v>
      </c>
      <c r="K9" s="28" t="s">
        <v>237</v>
      </c>
      <c r="L9" s="28"/>
      <c r="M9" s="28" t="s">
        <v>238</v>
      </c>
    </row>
    <row r="10" spans="1:13" x14ac:dyDescent="0.15">
      <c r="A10" s="28"/>
      <c r="B10" s="28"/>
      <c r="C10" s="28" t="s">
        <v>173</v>
      </c>
      <c r="D10" s="28" t="s">
        <v>95</v>
      </c>
      <c r="E10" s="28" t="s">
        <v>95</v>
      </c>
      <c r="F10" s="28" t="s">
        <v>95</v>
      </c>
      <c r="H10" s="28" t="s">
        <v>66</v>
      </c>
      <c r="I10" s="28"/>
      <c r="J10" s="28" t="s">
        <v>288</v>
      </c>
      <c r="K10" s="28" t="s">
        <v>239</v>
      </c>
      <c r="L10" s="28"/>
      <c r="M10" s="28"/>
    </row>
    <row r="11" spans="1:13" x14ac:dyDescent="0.15">
      <c r="B11" s="28"/>
      <c r="H11" s="35" t="s">
        <v>176</v>
      </c>
      <c r="I11" s="35"/>
      <c r="J11" s="35" t="s">
        <v>310</v>
      </c>
      <c r="K11" s="28" t="s">
        <v>240</v>
      </c>
    </row>
    <row r="12" spans="1:13" x14ac:dyDescent="0.15">
      <c r="B12" s="28"/>
      <c r="H12" s="108" t="s">
        <v>276</v>
      </c>
      <c r="I12" s="108"/>
      <c r="J12" s="108"/>
      <c r="K12" s="28" t="s">
        <v>241</v>
      </c>
    </row>
    <row r="13" spans="1:13" x14ac:dyDescent="0.15">
      <c r="K13" s="28" t="s">
        <v>242</v>
      </c>
    </row>
    <row r="14" spans="1:13" x14ac:dyDescent="0.15">
      <c r="A14" s="28" t="s">
        <v>330</v>
      </c>
      <c r="K14" s="28" t="s">
        <v>243</v>
      </c>
    </row>
    <row r="15" spans="1:13" x14ac:dyDescent="0.15">
      <c r="A15" s="28" t="s">
        <v>331</v>
      </c>
    </row>
    <row r="24" spans="1:6" x14ac:dyDescent="0.15">
      <c r="B24" s="168" t="s">
        <v>351</v>
      </c>
      <c r="D24" s="168" t="s">
        <v>352</v>
      </c>
      <c r="E24" s="168" t="s">
        <v>353</v>
      </c>
      <c r="F24" s="168" t="s">
        <v>354</v>
      </c>
    </row>
    <row r="25" spans="1:6" x14ac:dyDescent="0.15">
      <c r="A25" s="169"/>
      <c r="B25" s="170">
        <v>0.29166666666666669</v>
      </c>
      <c r="D25" s="28">
        <v>0</v>
      </c>
      <c r="E25" s="173" t="s">
        <v>357</v>
      </c>
      <c r="F25" s="173" t="s">
        <v>367</v>
      </c>
    </row>
    <row r="26" spans="1:6" x14ac:dyDescent="0.15">
      <c r="A26" s="169"/>
      <c r="B26" s="170">
        <v>0.3125</v>
      </c>
      <c r="D26" s="28">
        <v>1</v>
      </c>
      <c r="E26" s="173" t="s">
        <v>355</v>
      </c>
      <c r="F26" s="173" t="s">
        <v>368</v>
      </c>
    </row>
    <row r="27" spans="1:6" x14ac:dyDescent="0.15">
      <c r="A27" s="169"/>
      <c r="B27" s="170">
        <v>0.33333333333333298</v>
      </c>
      <c r="D27" s="28">
        <v>2</v>
      </c>
      <c r="E27" s="173" t="s">
        <v>358</v>
      </c>
      <c r="F27" s="173" t="s">
        <v>369</v>
      </c>
    </row>
    <row r="28" spans="1:6" x14ac:dyDescent="0.15">
      <c r="A28" s="169"/>
      <c r="B28" s="170">
        <v>0.35416666666666702</v>
      </c>
      <c r="D28" s="28">
        <v>3</v>
      </c>
      <c r="E28" s="173" t="s">
        <v>359</v>
      </c>
      <c r="F28" s="173" t="s">
        <v>370</v>
      </c>
    </row>
    <row r="29" spans="1:6" x14ac:dyDescent="0.15">
      <c r="A29" s="169"/>
      <c r="B29" s="170">
        <v>0.375</v>
      </c>
      <c r="D29" s="28">
        <v>4</v>
      </c>
      <c r="E29" s="173" t="s">
        <v>360</v>
      </c>
      <c r="F29" s="173" t="s">
        <v>371</v>
      </c>
    </row>
    <row r="30" spans="1:6" x14ac:dyDescent="0.15">
      <c r="A30" s="169"/>
      <c r="B30" s="170">
        <v>0.39583333333333398</v>
      </c>
      <c r="D30" s="28">
        <v>5</v>
      </c>
      <c r="E30" s="173" t="s">
        <v>361</v>
      </c>
      <c r="F30" s="173" t="s">
        <v>372</v>
      </c>
    </row>
    <row r="31" spans="1:6" x14ac:dyDescent="0.15">
      <c r="A31" s="169"/>
      <c r="B31" s="170">
        <v>0.41666666666666702</v>
      </c>
      <c r="D31" s="28">
        <v>6</v>
      </c>
      <c r="E31" s="173" t="s">
        <v>362</v>
      </c>
      <c r="F31" s="173" t="s">
        <v>373</v>
      </c>
    </row>
    <row r="32" spans="1:6" x14ac:dyDescent="0.15">
      <c r="B32" s="170">
        <v>0.4375</v>
      </c>
      <c r="D32" s="28">
        <v>7</v>
      </c>
      <c r="E32" s="173" t="s">
        <v>363</v>
      </c>
      <c r="F32" s="173" t="s">
        <v>374</v>
      </c>
    </row>
    <row r="33" spans="2:6" x14ac:dyDescent="0.15">
      <c r="B33" s="170">
        <v>0.45833333333333398</v>
      </c>
      <c r="D33" s="28">
        <v>8</v>
      </c>
      <c r="E33" s="173" t="s">
        <v>364</v>
      </c>
      <c r="F33" s="173" t="s">
        <v>375</v>
      </c>
    </row>
    <row r="34" spans="2:6" x14ac:dyDescent="0.15">
      <c r="B34" s="170">
        <v>0.47916666666666702</v>
      </c>
      <c r="D34" s="28">
        <v>9</v>
      </c>
      <c r="E34" s="173" t="s">
        <v>356</v>
      </c>
      <c r="F34" s="173" t="s">
        <v>376</v>
      </c>
    </row>
    <row r="35" spans="2:6" x14ac:dyDescent="0.15">
      <c r="B35" s="170">
        <v>0.5</v>
      </c>
      <c r="D35" s="28">
        <v>10</v>
      </c>
      <c r="E35" s="173" t="s">
        <v>365</v>
      </c>
      <c r="F35" s="173" t="s">
        <v>377</v>
      </c>
    </row>
    <row r="36" spans="2:6" x14ac:dyDescent="0.15">
      <c r="B36" s="170">
        <v>0.52083333333333304</v>
      </c>
      <c r="D36" s="28">
        <v>11</v>
      </c>
      <c r="E36" s="173" t="s">
        <v>366</v>
      </c>
      <c r="F36" s="173" t="s">
        <v>378</v>
      </c>
    </row>
    <row r="37" spans="2:6" x14ac:dyDescent="0.15">
      <c r="B37" s="170">
        <v>0.54166666666666696</v>
      </c>
      <c r="D37" s="28">
        <v>12</v>
      </c>
      <c r="E37" s="28"/>
      <c r="F37" s="173" t="s">
        <v>379</v>
      </c>
    </row>
    <row r="38" spans="2:6" x14ac:dyDescent="0.15">
      <c r="B38" s="170">
        <v>0.5625</v>
      </c>
      <c r="D38" s="28">
        <v>13</v>
      </c>
      <c r="E38" s="28"/>
      <c r="F38" s="173" t="s">
        <v>380</v>
      </c>
    </row>
    <row r="39" spans="2:6" x14ac:dyDescent="0.15">
      <c r="B39" s="170">
        <v>0.58333333333333304</v>
      </c>
      <c r="D39" s="28">
        <v>14</v>
      </c>
      <c r="E39" s="28"/>
      <c r="F39" s="173" t="s">
        <v>381</v>
      </c>
    </row>
    <row r="40" spans="2:6" x14ac:dyDescent="0.15">
      <c r="B40" s="170">
        <v>0.60416666666666696</v>
      </c>
      <c r="D40" s="28">
        <v>15</v>
      </c>
      <c r="E40" s="28"/>
      <c r="F40" s="173" t="s">
        <v>382</v>
      </c>
    </row>
    <row r="41" spans="2:6" x14ac:dyDescent="0.15">
      <c r="B41" s="170">
        <v>0.625</v>
      </c>
      <c r="D41" s="28">
        <v>16</v>
      </c>
      <c r="E41" s="28"/>
      <c r="F41" s="173" t="s">
        <v>383</v>
      </c>
    </row>
    <row r="42" spans="2:6" x14ac:dyDescent="0.15">
      <c r="B42" s="170">
        <v>0.64583333333333304</v>
      </c>
      <c r="D42" s="28">
        <v>17</v>
      </c>
      <c r="E42" s="28"/>
      <c r="F42" s="173" t="s">
        <v>384</v>
      </c>
    </row>
    <row r="43" spans="2:6" x14ac:dyDescent="0.15">
      <c r="B43" s="170">
        <v>0.66666666666666696</v>
      </c>
      <c r="D43" s="28">
        <v>18</v>
      </c>
      <c r="E43" s="28"/>
      <c r="F43" s="173" t="s">
        <v>385</v>
      </c>
    </row>
    <row r="44" spans="2:6" x14ac:dyDescent="0.15">
      <c r="B44" s="170">
        <v>0.6875</v>
      </c>
      <c r="D44" s="28">
        <v>19</v>
      </c>
      <c r="E44" s="28"/>
      <c r="F44" s="173" t="s">
        <v>386</v>
      </c>
    </row>
    <row r="45" spans="2:6" x14ac:dyDescent="0.15">
      <c r="B45" s="170">
        <v>0.70833333333333304</v>
      </c>
      <c r="D45" s="28">
        <v>20</v>
      </c>
      <c r="E45" s="28"/>
      <c r="F45" s="173" t="s">
        <v>387</v>
      </c>
    </row>
    <row r="46" spans="2:6" x14ac:dyDescent="0.15">
      <c r="B46" s="170">
        <v>0.72916666666666696</v>
      </c>
      <c r="D46" s="28">
        <v>21</v>
      </c>
      <c r="E46" s="28"/>
      <c r="F46" s="173" t="s">
        <v>388</v>
      </c>
    </row>
    <row r="47" spans="2:6" x14ac:dyDescent="0.15">
      <c r="B47" s="170">
        <v>0.75</v>
      </c>
      <c r="D47" s="28">
        <v>22</v>
      </c>
      <c r="E47" s="28"/>
      <c r="F47" s="173" t="s">
        <v>389</v>
      </c>
    </row>
    <row r="48" spans="2:6" x14ac:dyDescent="0.15">
      <c r="B48" s="170">
        <v>0.77083333333333304</v>
      </c>
      <c r="D48" s="28">
        <v>23</v>
      </c>
      <c r="E48" s="28"/>
      <c r="F48" s="173" t="s">
        <v>390</v>
      </c>
    </row>
    <row r="49" spans="2:6" x14ac:dyDescent="0.15">
      <c r="B49" s="170">
        <v>0.79166666666666696</v>
      </c>
      <c r="D49" s="28">
        <v>24</v>
      </c>
      <c r="F49" s="173" t="s">
        <v>391</v>
      </c>
    </row>
    <row r="50" spans="2:6" x14ac:dyDescent="0.15">
      <c r="B50" s="170">
        <v>0.8125</v>
      </c>
      <c r="D50" s="28">
        <v>25</v>
      </c>
      <c r="F50" s="173" t="s">
        <v>392</v>
      </c>
    </row>
    <row r="51" spans="2:6" x14ac:dyDescent="0.15">
      <c r="B51" s="170">
        <v>0.83333333333333304</v>
      </c>
      <c r="D51" s="28">
        <v>26</v>
      </c>
      <c r="F51" s="173" t="s">
        <v>393</v>
      </c>
    </row>
    <row r="52" spans="2:6" x14ac:dyDescent="0.15">
      <c r="B52" s="170">
        <v>0.85416666666666696</v>
      </c>
      <c r="D52" s="28">
        <v>27</v>
      </c>
      <c r="F52" s="173" t="s">
        <v>394</v>
      </c>
    </row>
    <row r="53" spans="2:6" x14ac:dyDescent="0.15">
      <c r="B53" s="170">
        <v>0.875</v>
      </c>
      <c r="D53" s="28">
        <v>28</v>
      </c>
      <c r="F53" s="173" t="s">
        <v>395</v>
      </c>
    </row>
    <row r="54" spans="2:6" x14ac:dyDescent="0.15">
      <c r="B54" s="170">
        <v>0.89583333333333304</v>
      </c>
      <c r="D54" s="28">
        <v>29</v>
      </c>
      <c r="F54" s="173" t="s">
        <v>396</v>
      </c>
    </row>
    <row r="55" spans="2:6" x14ac:dyDescent="0.15">
      <c r="B55" s="170">
        <v>0.91666666666666596</v>
      </c>
      <c r="D55" s="28">
        <v>30</v>
      </c>
      <c r="F55" s="173" t="s">
        <v>397</v>
      </c>
    </row>
    <row r="56" spans="2:6" x14ac:dyDescent="0.15">
      <c r="B56" s="170">
        <v>0.9375</v>
      </c>
      <c r="D56" s="28">
        <v>31</v>
      </c>
    </row>
    <row r="57" spans="2:6" x14ac:dyDescent="0.15">
      <c r="B57" s="170">
        <v>0.95833333333333304</v>
      </c>
      <c r="D57" s="28">
        <v>32</v>
      </c>
    </row>
    <row r="58" spans="2:6" x14ac:dyDescent="0.15">
      <c r="B58" s="170">
        <v>0.97916666666666596</v>
      </c>
      <c r="D58" s="28">
        <v>33</v>
      </c>
    </row>
    <row r="59" spans="2:6" x14ac:dyDescent="0.15">
      <c r="B59" s="170">
        <v>1</v>
      </c>
      <c r="D59" s="28">
        <v>34</v>
      </c>
    </row>
    <row r="60" spans="2:6" x14ac:dyDescent="0.15">
      <c r="B60" s="170">
        <v>1.0208333333333299</v>
      </c>
      <c r="D60" s="28">
        <v>35</v>
      </c>
    </row>
    <row r="61" spans="2:6" x14ac:dyDescent="0.15">
      <c r="B61" s="170">
        <v>1.0416666666666701</v>
      </c>
      <c r="D61" s="28">
        <v>36</v>
      </c>
    </row>
    <row r="62" spans="2:6" x14ac:dyDescent="0.15">
      <c r="B62" s="170">
        <v>1.0625</v>
      </c>
      <c r="D62" s="28">
        <v>37</v>
      </c>
    </row>
    <row r="63" spans="2:6" x14ac:dyDescent="0.15">
      <c r="B63" s="170">
        <v>1.0833333333333299</v>
      </c>
      <c r="D63" s="28">
        <v>38</v>
      </c>
    </row>
    <row r="64" spans="2:6" x14ac:dyDescent="0.15">
      <c r="B64" s="170">
        <v>1.1041666666666701</v>
      </c>
      <c r="D64" s="28">
        <v>39</v>
      </c>
    </row>
    <row r="65" spans="2:4" x14ac:dyDescent="0.15">
      <c r="B65" s="170">
        <v>1.125</v>
      </c>
      <c r="D65" s="28">
        <v>40</v>
      </c>
    </row>
    <row r="66" spans="2:4" x14ac:dyDescent="0.15">
      <c r="B66" s="170">
        <v>1.1458333333333299</v>
      </c>
      <c r="D66" s="28">
        <v>41</v>
      </c>
    </row>
    <row r="67" spans="2:4" x14ac:dyDescent="0.15">
      <c r="B67" s="170">
        <v>1.1666666666666701</v>
      </c>
      <c r="D67" s="28">
        <v>42</v>
      </c>
    </row>
    <row r="68" spans="2:4" x14ac:dyDescent="0.15">
      <c r="B68" s="170">
        <v>1.1875</v>
      </c>
      <c r="D68" s="28">
        <v>43</v>
      </c>
    </row>
    <row r="69" spans="2:4" x14ac:dyDescent="0.15">
      <c r="B69" s="170">
        <v>1.2083333333333299</v>
      </c>
      <c r="D69" s="28">
        <v>44</v>
      </c>
    </row>
    <row r="70" spans="2:4" x14ac:dyDescent="0.15">
      <c r="B70" s="170">
        <v>1.2291666666666701</v>
      </c>
      <c r="D70" s="28">
        <v>45</v>
      </c>
    </row>
    <row r="71" spans="2:4" x14ac:dyDescent="0.15">
      <c r="B71" s="170">
        <v>1.25</v>
      </c>
      <c r="D71" s="28">
        <v>46</v>
      </c>
    </row>
    <row r="72" spans="2:4" x14ac:dyDescent="0.15">
      <c r="B72" s="170">
        <v>1.2708333333333299</v>
      </c>
      <c r="D72" s="28">
        <v>47</v>
      </c>
    </row>
    <row r="73" spans="2:4" x14ac:dyDescent="0.15">
      <c r="D73" s="28">
        <v>48</v>
      </c>
    </row>
    <row r="74" spans="2:4" x14ac:dyDescent="0.15">
      <c r="D74" s="28">
        <v>49</v>
      </c>
    </row>
    <row r="75" spans="2:4" x14ac:dyDescent="0.15">
      <c r="D75" s="28">
        <v>50</v>
      </c>
    </row>
    <row r="76" spans="2:4" x14ac:dyDescent="0.15">
      <c r="D76" s="28">
        <v>51</v>
      </c>
    </row>
    <row r="77" spans="2:4" x14ac:dyDescent="0.15">
      <c r="D77" s="28">
        <v>52</v>
      </c>
    </row>
    <row r="78" spans="2:4" x14ac:dyDescent="0.15">
      <c r="D78" s="28">
        <v>53</v>
      </c>
    </row>
    <row r="79" spans="2:4" x14ac:dyDescent="0.15">
      <c r="D79" s="28">
        <v>54</v>
      </c>
    </row>
    <row r="80" spans="2:4" x14ac:dyDescent="0.15">
      <c r="D80" s="28">
        <v>55</v>
      </c>
    </row>
    <row r="81" spans="4:4" x14ac:dyDescent="0.15">
      <c r="D81" s="28">
        <v>56</v>
      </c>
    </row>
    <row r="82" spans="4:4" x14ac:dyDescent="0.15">
      <c r="D82" s="28">
        <v>57</v>
      </c>
    </row>
    <row r="83" spans="4:4" x14ac:dyDescent="0.15">
      <c r="D83" s="28">
        <v>58</v>
      </c>
    </row>
    <row r="84" spans="4:4" x14ac:dyDescent="0.15">
      <c r="D84" s="28">
        <v>59</v>
      </c>
    </row>
    <row r="85" spans="4:4" x14ac:dyDescent="0.15">
      <c r="D85" s="28">
        <v>60</v>
      </c>
    </row>
    <row r="86" spans="4:4" x14ac:dyDescent="0.15">
      <c r="D86" s="28">
        <v>61</v>
      </c>
    </row>
    <row r="87" spans="4:4" x14ac:dyDescent="0.15">
      <c r="D87" s="28">
        <v>62</v>
      </c>
    </row>
    <row r="88" spans="4:4" x14ac:dyDescent="0.15">
      <c r="D88" s="28">
        <v>63</v>
      </c>
    </row>
    <row r="89" spans="4:4" x14ac:dyDescent="0.15">
      <c r="D89" s="28">
        <v>64</v>
      </c>
    </row>
    <row r="90" spans="4:4" x14ac:dyDescent="0.15">
      <c r="D90" s="28">
        <v>65</v>
      </c>
    </row>
    <row r="91" spans="4:4" x14ac:dyDescent="0.15">
      <c r="D91" s="28">
        <v>66</v>
      </c>
    </row>
    <row r="92" spans="4:4" x14ac:dyDescent="0.15">
      <c r="D92" s="28">
        <v>67</v>
      </c>
    </row>
    <row r="93" spans="4:4" x14ac:dyDescent="0.15">
      <c r="D93" s="28">
        <v>68</v>
      </c>
    </row>
    <row r="94" spans="4:4" x14ac:dyDescent="0.15">
      <c r="D94" s="28">
        <v>69</v>
      </c>
    </row>
    <row r="95" spans="4:4" x14ac:dyDescent="0.15">
      <c r="D95" s="28">
        <v>70</v>
      </c>
    </row>
    <row r="96" spans="4:4" x14ac:dyDescent="0.15">
      <c r="D96" s="28">
        <v>71</v>
      </c>
    </row>
    <row r="97" spans="4:4" x14ac:dyDescent="0.15">
      <c r="D97" s="28">
        <v>72</v>
      </c>
    </row>
    <row r="98" spans="4:4" x14ac:dyDescent="0.15">
      <c r="D98" s="28">
        <v>73</v>
      </c>
    </row>
    <row r="99" spans="4:4" x14ac:dyDescent="0.15">
      <c r="D99" s="28">
        <v>74</v>
      </c>
    </row>
    <row r="100" spans="4:4" x14ac:dyDescent="0.15">
      <c r="D100" s="28">
        <v>75</v>
      </c>
    </row>
    <row r="101" spans="4:4" x14ac:dyDescent="0.15">
      <c r="D101" s="28">
        <v>76</v>
      </c>
    </row>
    <row r="102" spans="4:4" x14ac:dyDescent="0.15">
      <c r="D102" s="28">
        <v>77</v>
      </c>
    </row>
    <row r="103" spans="4:4" x14ac:dyDescent="0.15">
      <c r="D103" s="28">
        <v>78</v>
      </c>
    </row>
    <row r="104" spans="4:4" x14ac:dyDescent="0.15">
      <c r="D104" s="28">
        <v>79</v>
      </c>
    </row>
    <row r="105" spans="4:4" x14ac:dyDescent="0.15">
      <c r="D105" s="28">
        <v>80</v>
      </c>
    </row>
    <row r="106" spans="4:4" x14ac:dyDescent="0.15">
      <c r="D106" s="28">
        <v>81</v>
      </c>
    </row>
    <row r="107" spans="4:4" x14ac:dyDescent="0.15">
      <c r="D107" s="28">
        <v>82</v>
      </c>
    </row>
    <row r="108" spans="4:4" x14ac:dyDescent="0.15">
      <c r="D108" s="28">
        <v>83</v>
      </c>
    </row>
    <row r="109" spans="4:4" x14ac:dyDescent="0.15">
      <c r="D109" s="28">
        <v>84</v>
      </c>
    </row>
    <row r="110" spans="4:4" x14ac:dyDescent="0.15">
      <c r="D110" s="28">
        <v>85</v>
      </c>
    </row>
    <row r="111" spans="4:4" x14ac:dyDescent="0.15">
      <c r="D111" s="28">
        <v>86</v>
      </c>
    </row>
    <row r="112" spans="4:4" x14ac:dyDescent="0.15">
      <c r="D112" s="28">
        <v>87</v>
      </c>
    </row>
    <row r="113" spans="4:4" x14ac:dyDescent="0.15">
      <c r="D113" s="28">
        <v>88</v>
      </c>
    </row>
    <row r="114" spans="4:4" x14ac:dyDescent="0.15">
      <c r="D114" s="28">
        <v>89</v>
      </c>
    </row>
    <row r="115" spans="4:4" x14ac:dyDescent="0.15">
      <c r="D115" s="28">
        <v>90</v>
      </c>
    </row>
    <row r="116" spans="4:4" x14ac:dyDescent="0.15">
      <c r="D116" s="28">
        <v>91</v>
      </c>
    </row>
    <row r="117" spans="4:4" x14ac:dyDescent="0.15">
      <c r="D117" s="28">
        <v>92</v>
      </c>
    </row>
    <row r="118" spans="4:4" x14ac:dyDescent="0.15">
      <c r="D118" s="28">
        <v>93</v>
      </c>
    </row>
    <row r="119" spans="4:4" x14ac:dyDescent="0.15">
      <c r="D119" s="28">
        <v>94</v>
      </c>
    </row>
    <row r="120" spans="4:4" x14ac:dyDescent="0.15">
      <c r="D120" s="28">
        <v>95</v>
      </c>
    </row>
    <row r="121" spans="4:4" x14ac:dyDescent="0.15">
      <c r="D121" s="28">
        <v>96</v>
      </c>
    </row>
    <row r="122" spans="4:4" x14ac:dyDescent="0.15">
      <c r="D122" s="28">
        <v>97</v>
      </c>
    </row>
    <row r="123" spans="4:4" x14ac:dyDescent="0.15">
      <c r="D123" s="28">
        <v>98</v>
      </c>
    </row>
    <row r="124" spans="4:4" x14ac:dyDescent="0.15">
      <c r="D124" s="28">
        <v>99</v>
      </c>
    </row>
    <row r="125" spans="4:4" x14ac:dyDescent="0.15">
      <c r="D125" s="28">
        <v>100</v>
      </c>
    </row>
    <row r="126" spans="4:4" x14ac:dyDescent="0.15">
      <c r="D126" s="28">
        <v>101</v>
      </c>
    </row>
    <row r="127" spans="4:4" x14ac:dyDescent="0.15">
      <c r="D127" s="28">
        <v>102</v>
      </c>
    </row>
    <row r="128" spans="4:4" x14ac:dyDescent="0.15">
      <c r="D128" s="28">
        <v>103</v>
      </c>
    </row>
    <row r="129" spans="4:4" x14ac:dyDescent="0.15">
      <c r="D129" s="28">
        <v>104</v>
      </c>
    </row>
    <row r="130" spans="4:4" x14ac:dyDescent="0.15">
      <c r="D130" s="28">
        <v>105</v>
      </c>
    </row>
    <row r="131" spans="4:4" x14ac:dyDescent="0.15">
      <c r="D131" s="28">
        <v>106</v>
      </c>
    </row>
    <row r="132" spans="4:4" x14ac:dyDescent="0.15">
      <c r="D132" s="28">
        <v>107</v>
      </c>
    </row>
    <row r="133" spans="4:4" x14ac:dyDescent="0.15">
      <c r="D133" s="28">
        <v>108</v>
      </c>
    </row>
    <row r="134" spans="4:4" x14ac:dyDescent="0.15">
      <c r="D134" s="28">
        <v>109</v>
      </c>
    </row>
    <row r="135" spans="4:4" x14ac:dyDescent="0.15">
      <c r="D135" s="28">
        <v>110</v>
      </c>
    </row>
    <row r="136" spans="4:4" x14ac:dyDescent="0.15">
      <c r="D136" s="28">
        <v>111</v>
      </c>
    </row>
    <row r="137" spans="4:4" x14ac:dyDescent="0.15">
      <c r="D137" s="28">
        <v>112</v>
      </c>
    </row>
    <row r="138" spans="4:4" x14ac:dyDescent="0.15">
      <c r="D138" s="28">
        <v>113</v>
      </c>
    </row>
    <row r="139" spans="4:4" x14ac:dyDescent="0.15">
      <c r="D139" s="28">
        <v>114</v>
      </c>
    </row>
    <row r="140" spans="4:4" x14ac:dyDescent="0.15">
      <c r="D140" s="28">
        <v>115</v>
      </c>
    </row>
    <row r="141" spans="4:4" x14ac:dyDescent="0.15">
      <c r="D141" s="28">
        <v>116</v>
      </c>
    </row>
    <row r="142" spans="4:4" x14ac:dyDescent="0.15">
      <c r="D142" s="28">
        <v>117</v>
      </c>
    </row>
    <row r="143" spans="4:4" x14ac:dyDescent="0.15">
      <c r="D143" s="28">
        <v>118</v>
      </c>
    </row>
    <row r="144" spans="4:4" x14ac:dyDescent="0.15">
      <c r="D144" s="28">
        <v>119</v>
      </c>
    </row>
    <row r="145" spans="4:4" x14ac:dyDescent="0.15">
      <c r="D145" s="28">
        <v>120</v>
      </c>
    </row>
    <row r="146" spans="4:4" x14ac:dyDescent="0.15">
      <c r="D146" s="28">
        <v>121</v>
      </c>
    </row>
    <row r="147" spans="4:4" x14ac:dyDescent="0.15">
      <c r="D147" s="28">
        <v>122</v>
      </c>
    </row>
    <row r="148" spans="4:4" x14ac:dyDescent="0.15">
      <c r="D148" s="28">
        <v>123</v>
      </c>
    </row>
    <row r="149" spans="4:4" x14ac:dyDescent="0.15">
      <c r="D149" s="28">
        <v>124</v>
      </c>
    </row>
    <row r="150" spans="4:4" x14ac:dyDescent="0.15">
      <c r="D150" s="28">
        <v>125</v>
      </c>
    </row>
    <row r="151" spans="4:4" x14ac:dyDescent="0.15">
      <c r="D151" s="28">
        <v>126</v>
      </c>
    </row>
    <row r="152" spans="4:4" x14ac:dyDescent="0.15">
      <c r="D152" s="28">
        <v>127</v>
      </c>
    </row>
    <row r="153" spans="4:4" x14ac:dyDescent="0.15">
      <c r="D153" s="28">
        <v>128</v>
      </c>
    </row>
    <row r="154" spans="4:4" x14ac:dyDescent="0.15">
      <c r="D154" s="28">
        <v>129</v>
      </c>
    </row>
    <row r="155" spans="4:4" x14ac:dyDescent="0.15">
      <c r="D155" s="28">
        <v>130</v>
      </c>
    </row>
    <row r="156" spans="4:4" x14ac:dyDescent="0.15">
      <c r="D156" s="28">
        <v>131</v>
      </c>
    </row>
    <row r="157" spans="4:4" x14ac:dyDescent="0.15">
      <c r="D157" s="28">
        <v>132</v>
      </c>
    </row>
    <row r="158" spans="4:4" x14ac:dyDescent="0.15">
      <c r="D158" s="28">
        <v>133</v>
      </c>
    </row>
    <row r="159" spans="4:4" x14ac:dyDescent="0.15">
      <c r="D159" s="28">
        <v>134</v>
      </c>
    </row>
    <row r="160" spans="4:4" x14ac:dyDescent="0.15">
      <c r="D160" s="28">
        <v>135</v>
      </c>
    </row>
    <row r="161" spans="4:4" x14ac:dyDescent="0.15">
      <c r="D161" s="28">
        <v>136</v>
      </c>
    </row>
    <row r="162" spans="4:4" x14ac:dyDescent="0.15">
      <c r="D162" s="28">
        <v>137</v>
      </c>
    </row>
    <row r="163" spans="4:4" x14ac:dyDescent="0.15">
      <c r="D163" s="28">
        <v>138</v>
      </c>
    </row>
    <row r="164" spans="4:4" x14ac:dyDescent="0.15">
      <c r="D164" s="28">
        <v>139</v>
      </c>
    </row>
    <row r="165" spans="4:4" x14ac:dyDescent="0.15">
      <c r="D165" s="28">
        <v>140</v>
      </c>
    </row>
    <row r="166" spans="4:4" x14ac:dyDescent="0.15">
      <c r="D166" s="28">
        <v>141</v>
      </c>
    </row>
    <row r="167" spans="4:4" x14ac:dyDescent="0.15">
      <c r="D167" s="28">
        <v>142</v>
      </c>
    </row>
    <row r="168" spans="4:4" x14ac:dyDescent="0.15">
      <c r="D168" s="28">
        <v>143</v>
      </c>
    </row>
    <row r="169" spans="4:4" x14ac:dyDescent="0.15">
      <c r="D169" s="28">
        <v>144</v>
      </c>
    </row>
    <row r="170" spans="4:4" x14ac:dyDescent="0.15">
      <c r="D170" s="28">
        <v>145</v>
      </c>
    </row>
    <row r="171" spans="4:4" x14ac:dyDescent="0.15">
      <c r="D171" s="28">
        <v>146</v>
      </c>
    </row>
    <row r="172" spans="4:4" x14ac:dyDescent="0.15">
      <c r="D172" s="28">
        <v>147</v>
      </c>
    </row>
    <row r="173" spans="4:4" x14ac:dyDescent="0.15">
      <c r="D173" s="28">
        <v>148</v>
      </c>
    </row>
    <row r="174" spans="4:4" x14ac:dyDescent="0.15">
      <c r="D174" s="28">
        <v>149</v>
      </c>
    </row>
    <row r="175" spans="4:4" x14ac:dyDescent="0.15">
      <c r="D175" s="28">
        <v>150</v>
      </c>
    </row>
    <row r="176" spans="4:4" x14ac:dyDescent="0.15">
      <c r="D176" s="28">
        <v>151</v>
      </c>
    </row>
    <row r="177" spans="4:4" x14ac:dyDescent="0.15">
      <c r="D177" s="28">
        <v>152</v>
      </c>
    </row>
    <row r="178" spans="4:4" x14ac:dyDescent="0.15">
      <c r="D178" s="28">
        <v>153</v>
      </c>
    </row>
    <row r="179" spans="4:4" x14ac:dyDescent="0.15">
      <c r="D179" s="28">
        <v>154</v>
      </c>
    </row>
    <row r="180" spans="4:4" x14ac:dyDescent="0.15">
      <c r="D180" s="28">
        <v>155</v>
      </c>
    </row>
    <row r="181" spans="4:4" x14ac:dyDescent="0.15">
      <c r="D181" s="28">
        <v>156</v>
      </c>
    </row>
    <row r="182" spans="4:4" x14ac:dyDescent="0.15">
      <c r="D182" s="28">
        <v>157</v>
      </c>
    </row>
    <row r="183" spans="4:4" x14ac:dyDescent="0.15">
      <c r="D183" s="28">
        <v>158</v>
      </c>
    </row>
    <row r="184" spans="4:4" x14ac:dyDescent="0.15">
      <c r="D184" s="28">
        <v>159</v>
      </c>
    </row>
    <row r="185" spans="4:4" x14ac:dyDescent="0.15">
      <c r="D185" s="28">
        <v>160</v>
      </c>
    </row>
    <row r="186" spans="4:4" x14ac:dyDescent="0.15">
      <c r="D186" s="28">
        <v>161</v>
      </c>
    </row>
    <row r="187" spans="4:4" x14ac:dyDescent="0.15">
      <c r="D187" s="28">
        <v>162</v>
      </c>
    </row>
    <row r="188" spans="4:4" x14ac:dyDescent="0.15">
      <c r="D188" s="28">
        <v>163</v>
      </c>
    </row>
    <row r="189" spans="4:4" x14ac:dyDescent="0.15">
      <c r="D189" s="28">
        <v>164</v>
      </c>
    </row>
    <row r="190" spans="4:4" x14ac:dyDescent="0.15">
      <c r="D190" s="28">
        <v>165</v>
      </c>
    </row>
    <row r="191" spans="4:4" x14ac:dyDescent="0.15">
      <c r="D191" s="28">
        <v>166</v>
      </c>
    </row>
    <row r="192" spans="4:4" x14ac:dyDescent="0.15">
      <c r="D192" s="28">
        <v>167</v>
      </c>
    </row>
    <row r="193" spans="4:4" x14ac:dyDescent="0.15">
      <c r="D193" s="28">
        <v>168</v>
      </c>
    </row>
    <row r="194" spans="4:4" x14ac:dyDescent="0.15">
      <c r="D194" s="28">
        <v>169</v>
      </c>
    </row>
    <row r="195" spans="4:4" x14ac:dyDescent="0.15">
      <c r="D195" s="28">
        <v>170</v>
      </c>
    </row>
    <row r="196" spans="4:4" x14ac:dyDescent="0.15">
      <c r="D196" s="28">
        <v>171</v>
      </c>
    </row>
    <row r="197" spans="4:4" x14ac:dyDescent="0.15">
      <c r="D197" s="28">
        <v>172</v>
      </c>
    </row>
    <row r="198" spans="4:4" x14ac:dyDescent="0.15">
      <c r="D198" s="28">
        <v>173</v>
      </c>
    </row>
    <row r="199" spans="4:4" x14ac:dyDescent="0.15">
      <c r="D199" s="28">
        <v>174</v>
      </c>
    </row>
    <row r="200" spans="4:4" x14ac:dyDescent="0.15">
      <c r="D200" s="28">
        <v>175</v>
      </c>
    </row>
    <row r="201" spans="4:4" x14ac:dyDescent="0.15">
      <c r="D201" s="28">
        <v>176</v>
      </c>
    </row>
    <row r="202" spans="4:4" x14ac:dyDescent="0.15">
      <c r="D202" s="28">
        <v>177</v>
      </c>
    </row>
    <row r="203" spans="4:4" x14ac:dyDescent="0.15">
      <c r="D203" s="28">
        <v>178</v>
      </c>
    </row>
    <row r="204" spans="4:4" x14ac:dyDescent="0.15">
      <c r="D204" s="28">
        <v>179</v>
      </c>
    </row>
    <row r="205" spans="4:4" x14ac:dyDescent="0.15">
      <c r="D205" s="28">
        <v>180</v>
      </c>
    </row>
    <row r="206" spans="4:4" x14ac:dyDescent="0.15">
      <c r="D206" s="28">
        <v>181</v>
      </c>
    </row>
    <row r="207" spans="4:4" x14ac:dyDescent="0.15">
      <c r="D207" s="28">
        <v>182</v>
      </c>
    </row>
    <row r="208" spans="4:4" x14ac:dyDescent="0.15">
      <c r="D208" s="28">
        <v>183</v>
      </c>
    </row>
    <row r="209" spans="4:4" x14ac:dyDescent="0.15">
      <c r="D209" s="28">
        <v>184</v>
      </c>
    </row>
    <row r="210" spans="4:4" x14ac:dyDescent="0.15">
      <c r="D210" s="28">
        <v>185</v>
      </c>
    </row>
    <row r="211" spans="4:4" x14ac:dyDescent="0.15">
      <c r="D211" s="28">
        <v>186</v>
      </c>
    </row>
    <row r="212" spans="4:4" x14ac:dyDescent="0.15">
      <c r="D212" s="28">
        <v>187</v>
      </c>
    </row>
    <row r="213" spans="4:4" x14ac:dyDescent="0.15">
      <c r="D213" s="28">
        <v>188</v>
      </c>
    </row>
    <row r="214" spans="4:4" x14ac:dyDescent="0.15">
      <c r="D214" s="28">
        <v>189</v>
      </c>
    </row>
    <row r="215" spans="4:4" x14ac:dyDescent="0.15">
      <c r="D215" s="28">
        <v>190</v>
      </c>
    </row>
    <row r="216" spans="4:4" x14ac:dyDescent="0.15">
      <c r="D216" s="28">
        <v>191</v>
      </c>
    </row>
    <row r="217" spans="4:4" x14ac:dyDescent="0.15">
      <c r="D217" s="28">
        <v>192</v>
      </c>
    </row>
    <row r="218" spans="4:4" x14ac:dyDescent="0.15">
      <c r="D218" s="28">
        <v>193</v>
      </c>
    </row>
    <row r="219" spans="4:4" x14ac:dyDescent="0.15">
      <c r="D219" s="28">
        <v>194</v>
      </c>
    </row>
    <row r="220" spans="4:4" x14ac:dyDescent="0.15">
      <c r="D220" s="28">
        <v>195</v>
      </c>
    </row>
    <row r="221" spans="4:4" x14ac:dyDescent="0.15">
      <c r="D221" s="28">
        <v>196</v>
      </c>
    </row>
    <row r="222" spans="4:4" x14ac:dyDescent="0.15">
      <c r="D222" s="28">
        <v>197</v>
      </c>
    </row>
    <row r="223" spans="4:4" x14ac:dyDescent="0.15">
      <c r="D223" s="28">
        <v>198</v>
      </c>
    </row>
    <row r="224" spans="4:4" x14ac:dyDescent="0.15">
      <c r="D224" s="28">
        <v>199</v>
      </c>
    </row>
    <row r="225" spans="4:4" x14ac:dyDescent="0.15">
      <c r="D225" s="28">
        <v>200</v>
      </c>
    </row>
  </sheetData>
  <phoneticPr fontId="1"/>
  <conditionalFormatting sqref="A32:A52 L12:L14">
    <cfRule type="duplicateValues" dxfId="3" priority="15"/>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70"/>
  <sheetViews>
    <sheetView topLeftCell="C13" zoomScale="80" zoomScaleNormal="80" workbookViewId="0">
      <selection activeCell="G53" sqref="G53"/>
    </sheetView>
  </sheetViews>
  <sheetFormatPr defaultRowHeight="13.5" x14ac:dyDescent="0.15"/>
  <cols>
    <col min="1" max="1" width="84.5" bestFit="1" customWidth="1"/>
    <col min="2" max="2" width="2.375" customWidth="1"/>
    <col min="3" max="3" width="36.5" bestFit="1" customWidth="1"/>
    <col min="4" max="4" width="2.25" customWidth="1"/>
    <col min="5" max="5" width="37" bestFit="1" customWidth="1"/>
    <col min="6" max="6" width="2.5" customWidth="1"/>
    <col min="7" max="7" width="55.75" bestFit="1" customWidth="1"/>
    <col min="9" max="9" width="35.75" bestFit="1" customWidth="1"/>
    <col min="10" max="10" width="38.125" bestFit="1" customWidth="1"/>
    <col min="11" max="11" width="54.875" bestFit="1" customWidth="1"/>
    <col min="12" max="12" width="33.375" bestFit="1" customWidth="1"/>
    <col min="13" max="13" width="38.125" bestFit="1" customWidth="1"/>
    <col min="14" max="14" width="60.5" bestFit="1" customWidth="1"/>
    <col min="15" max="15" width="46.75" bestFit="1" customWidth="1"/>
    <col min="16" max="16" width="45.25" bestFit="1" customWidth="1"/>
    <col min="17" max="17" width="40.5" bestFit="1" customWidth="1"/>
    <col min="18" max="18" width="45.25" bestFit="1" customWidth="1"/>
    <col min="19" max="19" width="40.5" bestFit="1" customWidth="1"/>
    <col min="20" max="20" width="35.75" bestFit="1" customWidth="1"/>
    <col min="21" max="21" width="46.75" bestFit="1" customWidth="1"/>
    <col min="22" max="22" width="40.5" bestFit="1" customWidth="1"/>
    <col min="23" max="23" width="37.75" bestFit="1" customWidth="1"/>
    <col min="24" max="24" width="40.5" bestFit="1" customWidth="1"/>
    <col min="25" max="25" width="38.125" bestFit="1" customWidth="1"/>
    <col min="26" max="26" width="56.25" bestFit="1" customWidth="1"/>
    <col min="27" max="28" width="38" bestFit="1" customWidth="1"/>
    <col min="29" max="29" width="42.625" bestFit="1" customWidth="1"/>
    <col min="30" max="30" width="40.25" bestFit="1" customWidth="1"/>
    <col min="31" max="31" width="42.625" bestFit="1" customWidth="1"/>
    <col min="32" max="32" width="48" bestFit="1" customWidth="1"/>
    <col min="33" max="33" width="42.625" bestFit="1" customWidth="1"/>
  </cols>
  <sheetData>
    <row r="1" spans="1:33" x14ac:dyDescent="0.15">
      <c r="I1" t="s">
        <v>216</v>
      </c>
    </row>
    <row r="3" spans="1:33" s="27" customFormat="1" x14ac:dyDescent="0.15">
      <c r="A3" s="29" t="s">
        <v>43</v>
      </c>
      <c r="C3" s="29" t="s">
        <v>48</v>
      </c>
      <c r="E3" s="29" t="s">
        <v>52</v>
      </c>
      <c r="G3" s="29" t="s">
        <v>62</v>
      </c>
      <c r="I3" s="29" t="s">
        <v>244</v>
      </c>
      <c r="J3" s="29" t="s">
        <v>245</v>
      </c>
      <c r="K3" s="29" t="s">
        <v>246</v>
      </c>
      <c r="L3" s="29" t="s">
        <v>247</v>
      </c>
      <c r="M3" s="29" t="s">
        <v>248</v>
      </c>
      <c r="N3" s="29" t="s">
        <v>249</v>
      </c>
      <c r="O3" s="29" t="s">
        <v>250</v>
      </c>
      <c r="P3" s="29" t="s">
        <v>251</v>
      </c>
      <c r="Q3" s="29" t="s">
        <v>252</v>
      </c>
      <c r="R3" s="29" t="s">
        <v>253</v>
      </c>
      <c r="S3" s="29" t="s">
        <v>254</v>
      </c>
      <c r="T3" s="29" t="s">
        <v>255</v>
      </c>
      <c r="U3" s="29" t="s">
        <v>275</v>
      </c>
      <c r="V3" s="29" t="s">
        <v>223</v>
      </c>
      <c r="W3" s="29" t="s">
        <v>256</v>
      </c>
      <c r="X3" s="29" t="s">
        <v>257</v>
      </c>
      <c r="Y3" s="29" t="s">
        <v>258</v>
      </c>
      <c r="Z3" s="29" t="s">
        <v>259</v>
      </c>
      <c r="AA3" s="29" t="s">
        <v>260</v>
      </c>
      <c r="AB3" s="29" t="s">
        <v>261</v>
      </c>
      <c r="AC3" s="29" t="s">
        <v>262</v>
      </c>
      <c r="AD3" s="29" t="s">
        <v>263</v>
      </c>
      <c r="AE3" s="29" t="s">
        <v>264</v>
      </c>
      <c r="AF3" s="29" t="s">
        <v>265</v>
      </c>
      <c r="AG3" s="29" t="s">
        <v>266</v>
      </c>
    </row>
    <row r="4" spans="1:33" x14ac:dyDescent="0.15">
      <c r="A4" s="28" t="s">
        <v>411</v>
      </c>
      <c r="C4" s="28" t="s">
        <v>69</v>
      </c>
      <c r="E4" s="28" t="s">
        <v>419</v>
      </c>
      <c r="G4" s="28" t="s">
        <v>17</v>
      </c>
      <c r="I4" s="28" t="s">
        <v>210</v>
      </c>
      <c r="J4" s="28" t="s">
        <v>210</v>
      </c>
      <c r="K4" s="28" t="s">
        <v>210</v>
      </c>
      <c r="L4" s="28" t="s">
        <v>210</v>
      </c>
      <c r="M4" s="28" t="s">
        <v>210</v>
      </c>
      <c r="N4" s="28" t="s">
        <v>210</v>
      </c>
      <c r="O4" s="28" t="s">
        <v>210</v>
      </c>
      <c r="P4" s="28" t="s">
        <v>210</v>
      </c>
      <c r="Q4" s="28" t="s">
        <v>210</v>
      </c>
      <c r="R4" s="28" t="s">
        <v>210</v>
      </c>
      <c r="S4" s="28" t="s">
        <v>210</v>
      </c>
      <c r="T4" s="28" t="s">
        <v>210</v>
      </c>
      <c r="U4" s="28" t="s">
        <v>210</v>
      </c>
      <c r="V4" s="28" t="s">
        <v>210</v>
      </c>
      <c r="W4" s="28" t="s">
        <v>210</v>
      </c>
      <c r="X4" s="28" t="s">
        <v>210</v>
      </c>
      <c r="Y4" s="28" t="s">
        <v>210</v>
      </c>
      <c r="Z4" s="28" t="s">
        <v>210</v>
      </c>
      <c r="AA4" s="28" t="s">
        <v>210</v>
      </c>
      <c r="AB4" s="28" t="s">
        <v>210</v>
      </c>
      <c r="AC4" s="28" t="s">
        <v>210</v>
      </c>
      <c r="AD4" s="28" t="s">
        <v>210</v>
      </c>
      <c r="AE4" s="28" t="s">
        <v>210</v>
      </c>
      <c r="AF4" s="28" t="s">
        <v>210</v>
      </c>
      <c r="AG4" s="28" t="s">
        <v>210</v>
      </c>
    </row>
    <row r="5" spans="1:33" x14ac:dyDescent="0.15">
      <c r="C5" s="28" t="s">
        <v>70</v>
      </c>
      <c r="G5" s="28" t="s">
        <v>18</v>
      </c>
      <c r="I5" s="28" t="s">
        <v>211</v>
      </c>
      <c r="J5" s="28" t="s">
        <v>211</v>
      </c>
      <c r="K5" s="28" t="s">
        <v>211</v>
      </c>
      <c r="L5" s="28" t="s">
        <v>211</v>
      </c>
      <c r="M5" s="28" t="s">
        <v>211</v>
      </c>
      <c r="N5" s="28" t="s">
        <v>211</v>
      </c>
      <c r="O5" s="28" t="s">
        <v>211</v>
      </c>
      <c r="P5" s="28" t="s">
        <v>211</v>
      </c>
      <c r="Q5" s="28" t="s">
        <v>211</v>
      </c>
      <c r="R5" s="28" t="s">
        <v>211</v>
      </c>
      <c r="S5" s="28" t="s">
        <v>211</v>
      </c>
      <c r="T5" s="28" t="s">
        <v>211</v>
      </c>
      <c r="U5" s="28" t="s">
        <v>211</v>
      </c>
      <c r="V5" s="28" t="s">
        <v>211</v>
      </c>
      <c r="W5" s="28" t="s">
        <v>211</v>
      </c>
      <c r="X5" s="28" t="s">
        <v>211</v>
      </c>
      <c r="Y5" s="28" t="s">
        <v>211</v>
      </c>
      <c r="Z5" s="28" t="s">
        <v>211</v>
      </c>
      <c r="AA5" s="28" t="s">
        <v>211</v>
      </c>
      <c r="AB5" s="28" t="s">
        <v>211</v>
      </c>
      <c r="AC5" s="28" t="s">
        <v>211</v>
      </c>
      <c r="AD5" s="28" t="s">
        <v>211</v>
      </c>
      <c r="AE5" s="28" t="s">
        <v>211</v>
      </c>
      <c r="AF5" s="28" t="s">
        <v>211</v>
      </c>
      <c r="AG5" s="28" t="s">
        <v>211</v>
      </c>
    </row>
    <row r="6" spans="1:33" x14ac:dyDescent="0.15">
      <c r="A6" s="29" t="s">
        <v>44</v>
      </c>
      <c r="E6" s="29" t="s">
        <v>146</v>
      </c>
      <c r="G6" s="28" t="s">
        <v>115</v>
      </c>
      <c r="I6" s="28" t="s">
        <v>212</v>
      </c>
      <c r="J6" s="28" t="s">
        <v>212</v>
      </c>
      <c r="K6" s="28" t="s">
        <v>212</v>
      </c>
      <c r="L6" s="28" t="s">
        <v>212</v>
      </c>
      <c r="M6" s="28" t="s">
        <v>212</v>
      </c>
      <c r="N6" s="28" t="s">
        <v>212</v>
      </c>
      <c r="O6" s="28" t="s">
        <v>212</v>
      </c>
      <c r="P6" s="28" t="s">
        <v>212</v>
      </c>
      <c r="Q6" s="28" t="s">
        <v>212</v>
      </c>
      <c r="R6" s="28" t="s">
        <v>212</v>
      </c>
      <c r="S6" s="28" t="s">
        <v>212</v>
      </c>
      <c r="T6" s="28" t="s">
        <v>212</v>
      </c>
      <c r="U6" s="28" t="s">
        <v>212</v>
      </c>
      <c r="V6" s="28" t="s">
        <v>212</v>
      </c>
      <c r="W6" s="28" t="s">
        <v>212</v>
      </c>
      <c r="X6" s="28" t="s">
        <v>212</v>
      </c>
      <c r="Y6" s="28" t="s">
        <v>212</v>
      </c>
      <c r="Z6" s="28" t="s">
        <v>212</v>
      </c>
      <c r="AA6" s="28" t="s">
        <v>212</v>
      </c>
      <c r="AB6" s="28" t="s">
        <v>212</v>
      </c>
      <c r="AC6" s="28" t="s">
        <v>212</v>
      </c>
      <c r="AD6" s="28" t="s">
        <v>212</v>
      </c>
      <c r="AE6" s="28" t="s">
        <v>212</v>
      </c>
      <c r="AF6" s="28" t="s">
        <v>212</v>
      </c>
      <c r="AG6" s="28" t="s">
        <v>212</v>
      </c>
    </row>
    <row r="7" spans="1:33" x14ac:dyDescent="0.15">
      <c r="A7" s="28" t="s">
        <v>150</v>
      </c>
      <c r="C7" s="29" t="s">
        <v>57</v>
      </c>
      <c r="E7" s="28" t="s">
        <v>92</v>
      </c>
      <c r="G7" s="28" t="s">
        <v>116</v>
      </c>
      <c r="I7" s="28" t="s">
        <v>213</v>
      </c>
      <c r="J7" s="28" t="s">
        <v>213</v>
      </c>
      <c r="K7" s="28" t="s">
        <v>213</v>
      </c>
      <c r="L7" s="28" t="s">
        <v>213</v>
      </c>
      <c r="M7" s="28" t="s">
        <v>213</v>
      </c>
      <c r="N7" s="28" t="s">
        <v>213</v>
      </c>
      <c r="O7" s="28" t="s">
        <v>213</v>
      </c>
      <c r="P7" s="28" t="s">
        <v>213</v>
      </c>
      <c r="Q7" s="28" t="s">
        <v>213</v>
      </c>
      <c r="R7" s="28" t="s">
        <v>213</v>
      </c>
      <c r="S7" s="28" t="s">
        <v>213</v>
      </c>
      <c r="T7" s="28" t="s">
        <v>213</v>
      </c>
      <c r="U7" s="28" t="s">
        <v>213</v>
      </c>
      <c r="V7" s="28" t="s">
        <v>213</v>
      </c>
      <c r="W7" s="28" t="s">
        <v>213</v>
      </c>
      <c r="X7" s="28" t="s">
        <v>213</v>
      </c>
      <c r="Y7" s="28" t="s">
        <v>213</v>
      </c>
      <c r="Z7" s="28" t="s">
        <v>213</v>
      </c>
      <c r="AA7" s="28" t="s">
        <v>213</v>
      </c>
      <c r="AB7" s="28" t="s">
        <v>213</v>
      </c>
      <c r="AC7" s="28" t="s">
        <v>213</v>
      </c>
      <c r="AD7" s="28" t="s">
        <v>213</v>
      </c>
      <c r="AE7" s="28" t="s">
        <v>213</v>
      </c>
      <c r="AF7" s="28" t="s">
        <v>213</v>
      </c>
      <c r="AG7" s="28" t="s">
        <v>213</v>
      </c>
    </row>
    <row r="8" spans="1:33" x14ac:dyDescent="0.15">
      <c r="C8" s="28" t="s">
        <v>29</v>
      </c>
      <c r="E8" s="28" t="s">
        <v>93</v>
      </c>
      <c r="F8" s="30"/>
      <c r="G8" s="28" t="s">
        <v>117</v>
      </c>
      <c r="I8" s="28" t="s">
        <v>215</v>
      </c>
      <c r="J8" s="28" t="s">
        <v>215</v>
      </c>
      <c r="K8" s="28" t="s">
        <v>215</v>
      </c>
      <c r="L8" s="28" t="s">
        <v>215</v>
      </c>
      <c r="M8" s="28" t="s">
        <v>215</v>
      </c>
      <c r="N8" s="28" t="s">
        <v>215</v>
      </c>
      <c r="O8" s="28" t="s">
        <v>215</v>
      </c>
      <c r="P8" s="28" t="s">
        <v>215</v>
      </c>
      <c r="Q8" s="28" t="s">
        <v>215</v>
      </c>
      <c r="R8" s="28" t="s">
        <v>215</v>
      </c>
      <c r="S8" s="28" t="s">
        <v>215</v>
      </c>
      <c r="T8" s="28" t="s">
        <v>215</v>
      </c>
      <c r="U8" s="28" t="s">
        <v>215</v>
      </c>
      <c r="V8" s="28" t="s">
        <v>215</v>
      </c>
      <c r="W8" s="28" t="s">
        <v>215</v>
      </c>
      <c r="X8" s="28" t="s">
        <v>215</v>
      </c>
      <c r="Y8" s="28" t="s">
        <v>215</v>
      </c>
      <c r="Z8" s="28" t="s">
        <v>215</v>
      </c>
      <c r="AA8" s="28" t="s">
        <v>215</v>
      </c>
      <c r="AB8" s="28" t="s">
        <v>215</v>
      </c>
      <c r="AC8" s="28" t="s">
        <v>215</v>
      </c>
      <c r="AD8" s="28" t="s">
        <v>215</v>
      </c>
      <c r="AE8" s="28" t="s">
        <v>215</v>
      </c>
      <c r="AF8" s="28" t="s">
        <v>215</v>
      </c>
      <c r="AG8" s="28" t="s">
        <v>215</v>
      </c>
    </row>
    <row r="9" spans="1:33" x14ac:dyDescent="0.15">
      <c r="A9" s="29" t="s">
        <v>55</v>
      </c>
      <c r="C9" s="28" t="s">
        <v>13</v>
      </c>
      <c r="E9" s="28" t="s">
        <v>90</v>
      </c>
      <c r="F9" s="30"/>
      <c r="G9" s="28" t="s">
        <v>118</v>
      </c>
      <c r="I9" s="28" t="s">
        <v>214</v>
      </c>
      <c r="J9" s="28" t="s">
        <v>214</v>
      </c>
      <c r="K9" s="28" t="s">
        <v>214</v>
      </c>
      <c r="L9" s="28" t="s">
        <v>214</v>
      </c>
      <c r="M9" s="28" t="s">
        <v>214</v>
      </c>
      <c r="N9" s="28" t="s">
        <v>214</v>
      </c>
      <c r="O9" s="28" t="s">
        <v>214</v>
      </c>
      <c r="P9" s="28" t="s">
        <v>214</v>
      </c>
      <c r="Q9" s="28" t="s">
        <v>214</v>
      </c>
      <c r="R9" s="28" t="s">
        <v>214</v>
      </c>
      <c r="S9" s="28" t="s">
        <v>214</v>
      </c>
      <c r="T9" s="28" t="s">
        <v>214</v>
      </c>
      <c r="U9" s="28" t="s">
        <v>214</v>
      </c>
      <c r="V9" s="28" t="s">
        <v>214</v>
      </c>
      <c r="W9" s="28" t="s">
        <v>214</v>
      </c>
      <c r="X9" s="28" t="s">
        <v>214</v>
      </c>
      <c r="Y9" s="28" t="s">
        <v>214</v>
      </c>
      <c r="Z9" s="28" t="s">
        <v>214</v>
      </c>
      <c r="AA9" s="28" t="s">
        <v>214</v>
      </c>
      <c r="AB9" s="28" t="s">
        <v>214</v>
      </c>
      <c r="AC9" s="28" t="s">
        <v>214</v>
      </c>
      <c r="AD9" s="28" t="s">
        <v>214</v>
      </c>
      <c r="AE9" s="28" t="s">
        <v>214</v>
      </c>
      <c r="AF9" s="28" t="s">
        <v>214</v>
      </c>
      <c r="AG9" s="28" t="s">
        <v>214</v>
      </c>
    </row>
    <row r="10" spans="1:33" x14ac:dyDescent="0.15">
      <c r="A10" s="28" t="s">
        <v>73</v>
      </c>
      <c r="E10" s="28" t="s">
        <v>94</v>
      </c>
      <c r="F10" s="30"/>
      <c r="G10" s="28" t="s">
        <v>119</v>
      </c>
    </row>
    <row r="11" spans="1:33" x14ac:dyDescent="0.15">
      <c r="A11" s="28" t="s">
        <v>32</v>
      </c>
      <c r="C11" s="29" t="s">
        <v>173</v>
      </c>
      <c r="F11" s="30"/>
      <c r="G11" s="28" t="s">
        <v>120</v>
      </c>
    </row>
    <row r="12" spans="1:33" x14ac:dyDescent="0.15">
      <c r="A12" s="28" t="s">
        <v>74</v>
      </c>
      <c r="C12" s="28" t="s">
        <v>81</v>
      </c>
      <c r="E12" s="29" t="s">
        <v>53</v>
      </c>
      <c r="F12" s="30"/>
      <c r="G12" s="28" t="s">
        <v>121</v>
      </c>
    </row>
    <row r="13" spans="1:33" x14ac:dyDescent="0.15">
      <c r="A13" s="28" t="s">
        <v>75</v>
      </c>
      <c r="C13" s="28" t="s">
        <v>82</v>
      </c>
      <c r="E13" s="28" t="s">
        <v>420</v>
      </c>
      <c r="F13" s="31"/>
      <c r="G13" s="32"/>
    </row>
    <row r="14" spans="1:33" x14ac:dyDescent="0.15">
      <c r="A14" s="28" t="s">
        <v>76</v>
      </c>
      <c r="C14" s="28" t="s">
        <v>83</v>
      </c>
      <c r="G14" s="29" t="s">
        <v>63</v>
      </c>
    </row>
    <row r="15" spans="1:33" x14ac:dyDescent="0.15">
      <c r="A15" s="28" t="s">
        <v>77</v>
      </c>
      <c r="C15" s="28" t="s">
        <v>84</v>
      </c>
      <c r="E15" s="29" t="s">
        <v>54</v>
      </c>
      <c r="G15" s="28" t="s">
        <v>122</v>
      </c>
    </row>
    <row r="16" spans="1:33" x14ac:dyDescent="0.15">
      <c r="C16" s="28" t="s">
        <v>24</v>
      </c>
      <c r="E16" s="28" t="s">
        <v>421</v>
      </c>
      <c r="G16" s="28" t="s">
        <v>21</v>
      </c>
    </row>
    <row r="17" spans="1:9" x14ac:dyDescent="0.15">
      <c r="A17" s="29" t="s">
        <v>56</v>
      </c>
      <c r="G17" s="28" t="s">
        <v>123</v>
      </c>
    </row>
    <row r="18" spans="1:9" x14ac:dyDescent="0.15">
      <c r="A18" s="28" t="s">
        <v>78</v>
      </c>
      <c r="C18" s="29" t="s">
        <v>49</v>
      </c>
      <c r="E18" s="29" t="s">
        <v>58</v>
      </c>
      <c r="G18" s="28" t="s">
        <v>124</v>
      </c>
    </row>
    <row r="19" spans="1:9" x14ac:dyDescent="0.15">
      <c r="A19" s="28" t="s">
        <v>79</v>
      </c>
      <c r="C19" s="28" t="s">
        <v>418</v>
      </c>
      <c r="E19" s="28" t="s">
        <v>96</v>
      </c>
      <c r="G19" s="28" t="s">
        <v>125</v>
      </c>
    </row>
    <row r="20" spans="1:9" x14ac:dyDescent="0.15">
      <c r="A20" s="28" t="s">
        <v>80</v>
      </c>
      <c r="C20" s="28" t="s">
        <v>71</v>
      </c>
      <c r="E20" s="28" t="s">
        <v>97</v>
      </c>
      <c r="G20" s="28" t="s">
        <v>126</v>
      </c>
    </row>
    <row r="21" spans="1:9" x14ac:dyDescent="0.15">
      <c r="E21" s="28" t="s">
        <v>98</v>
      </c>
    </row>
    <row r="22" spans="1:9" x14ac:dyDescent="0.15">
      <c r="A22" s="29" t="s">
        <v>405</v>
      </c>
      <c r="C22" s="29" t="s">
        <v>50</v>
      </c>
      <c r="E22" s="28" t="s">
        <v>99</v>
      </c>
      <c r="G22" s="29" t="s">
        <v>64</v>
      </c>
      <c r="I22" s="109" t="s">
        <v>282</v>
      </c>
    </row>
    <row r="23" spans="1:9" x14ac:dyDescent="0.15">
      <c r="A23" s="28" t="s">
        <v>132</v>
      </c>
      <c r="C23" s="28" t="s">
        <v>417</v>
      </c>
      <c r="E23" s="28" t="s">
        <v>90</v>
      </c>
      <c r="G23" s="28" t="s">
        <v>127</v>
      </c>
      <c r="I23" s="28" t="s">
        <v>425</v>
      </c>
    </row>
    <row r="24" spans="1:9" x14ac:dyDescent="0.15">
      <c r="A24" s="28" t="s">
        <v>133</v>
      </c>
      <c r="C24" s="28" t="s">
        <v>72</v>
      </c>
      <c r="E24" s="28" t="s">
        <v>94</v>
      </c>
      <c r="G24" s="28" t="s">
        <v>128</v>
      </c>
    </row>
    <row r="25" spans="1:9" x14ac:dyDescent="0.15">
      <c r="A25" s="28" t="s">
        <v>134</v>
      </c>
      <c r="G25" s="28" t="s">
        <v>129</v>
      </c>
      <c r="I25" s="109" t="s">
        <v>290</v>
      </c>
    </row>
    <row r="26" spans="1:9" x14ac:dyDescent="0.15">
      <c r="A26" s="28" t="s">
        <v>135</v>
      </c>
      <c r="C26" s="29" t="s">
        <v>145</v>
      </c>
      <c r="E26" s="29" t="s">
        <v>59</v>
      </c>
      <c r="I26" s="28" t="s">
        <v>291</v>
      </c>
    </row>
    <row r="27" spans="1:9" x14ac:dyDescent="0.15">
      <c r="A27" s="28" t="s">
        <v>136</v>
      </c>
      <c r="C27" s="28" t="s">
        <v>85</v>
      </c>
      <c r="E27" s="28" t="s">
        <v>100</v>
      </c>
      <c r="G27" s="29" t="s">
        <v>65</v>
      </c>
      <c r="I27" s="32"/>
    </row>
    <row r="28" spans="1:9" x14ac:dyDescent="0.15">
      <c r="A28" s="28" t="s">
        <v>137</v>
      </c>
      <c r="C28" s="28" t="s">
        <v>86</v>
      </c>
      <c r="E28" s="28" t="s">
        <v>31</v>
      </c>
      <c r="G28" s="28" t="s">
        <v>130</v>
      </c>
      <c r="I28" s="109" t="s">
        <v>292</v>
      </c>
    </row>
    <row r="29" spans="1:9" x14ac:dyDescent="0.15">
      <c r="A29" s="28" t="s">
        <v>138</v>
      </c>
      <c r="C29" s="28" t="s">
        <v>172</v>
      </c>
      <c r="E29" s="28" t="s">
        <v>101</v>
      </c>
      <c r="I29" s="28" t="s">
        <v>293</v>
      </c>
    </row>
    <row r="30" spans="1:9" x14ac:dyDescent="0.15">
      <c r="A30" s="112" t="s">
        <v>311</v>
      </c>
      <c r="C30" s="28" t="s">
        <v>87</v>
      </c>
      <c r="E30" s="28" t="s">
        <v>102</v>
      </c>
      <c r="G30" s="29" t="s">
        <v>66</v>
      </c>
      <c r="I30" s="32"/>
    </row>
    <row r="31" spans="1:9" x14ac:dyDescent="0.15">
      <c r="A31" s="29" t="s">
        <v>143</v>
      </c>
      <c r="C31" s="28" t="s">
        <v>88</v>
      </c>
      <c r="E31" s="28" t="s">
        <v>103</v>
      </c>
      <c r="G31" s="28" t="s">
        <v>131</v>
      </c>
      <c r="I31" s="109" t="s">
        <v>294</v>
      </c>
    </row>
    <row r="32" spans="1:9" x14ac:dyDescent="0.15">
      <c r="A32" s="35" t="s">
        <v>342</v>
      </c>
      <c r="C32" s="28" t="s">
        <v>89</v>
      </c>
      <c r="E32" s="28" t="s">
        <v>104</v>
      </c>
      <c r="G32" s="28"/>
      <c r="I32" s="28" t="s">
        <v>295</v>
      </c>
    </row>
    <row r="33" spans="1:9" x14ac:dyDescent="0.15">
      <c r="A33" s="35" t="s">
        <v>349</v>
      </c>
      <c r="C33" s="28" t="s">
        <v>30</v>
      </c>
      <c r="E33" s="28" t="s">
        <v>105</v>
      </c>
      <c r="I33" s="28" t="s">
        <v>296</v>
      </c>
    </row>
    <row r="34" spans="1:9" x14ac:dyDescent="0.15">
      <c r="A34" s="28" t="s">
        <v>341</v>
      </c>
      <c r="C34" s="28" t="s">
        <v>90</v>
      </c>
      <c r="G34" s="29" t="s">
        <v>175</v>
      </c>
      <c r="I34" s="110"/>
    </row>
    <row r="35" spans="1:9" x14ac:dyDescent="0.15">
      <c r="A35" s="28"/>
      <c r="C35" s="28" t="s">
        <v>91</v>
      </c>
      <c r="E35" s="29" t="s">
        <v>60</v>
      </c>
      <c r="G35" s="28" t="s">
        <v>422</v>
      </c>
      <c r="I35" s="109" t="s">
        <v>297</v>
      </c>
    </row>
    <row r="36" spans="1:9" x14ac:dyDescent="0.15">
      <c r="A36" s="35" t="s">
        <v>350</v>
      </c>
      <c r="C36" s="28" t="s">
        <v>24</v>
      </c>
      <c r="E36" s="28" t="s">
        <v>15</v>
      </c>
      <c r="G36" s="28" t="s">
        <v>274</v>
      </c>
      <c r="I36" s="28" t="s">
        <v>298</v>
      </c>
    </row>
    <row r="37" spans="1:9" x14ac:dyDescent="0.15">
      <c r="E37" s="28" t="s">
        <v>16</v>
      </c>
      <c r="I37" s="28" t="s">
        <v>299</v>
      </c>
    </row>
    <row r="38" spans="1:9" x14ac:dyDescent="0.15">
      <c r="A38" s="29" t="s">
        <v>45</v>
      </c>
      <c r="C38" s="29" t="s">
        <v>95</v>
      </c>
      <c r="E38" s="28" t="s">
        <v>106</v>
      </c>
      <c r="G38" s="29" t="s">
        <v>177</v>
      </c>
      <c r="I38" s="32"/>
    </row>
    <row r="39" spans="1:9" x14ac:dyDescent="0.15">
      <c r="A39" s="28" t="s">
        <v>412</v>
      </c>
      <c r="C39" s="28" t="s">
        <v>161</v>
      </c>
      <c r="E39" s="28" t="s">
        <v>107</v>
      </c>
      <c r="G39" s="28" t="s">
        <v>423</v>
      </c>
      <c r="I39" s="109" t="s">
        <v>300</v>
      </c>
    </row>
    <row r="40" spans="1:9" x14ac:dyDescent="0.15">
      <c r="C40" s="28" t="s">
        <v>162</v>
      </c>
      <c r="E40" s="28" t="s">
        <v>108</v>
      </c>
      <c r="I40" s="108" t="s">
        <v>301</v>
      </c>
    </row>
    <row r="41" spans="1:9" x14ac:dyDescent="0.15">
      <c r="A41" s="29" t="s">
        <v>46</v>
      </c>
      <c r="C41" s="28" t="s">
        <v>163</v>
      </c>
      <c r="E41" s="28" t="s">
        <v>109</v>
      </c>
      <c r="G41" s="29" t="s">
        <v>202</v>
      </c>
      <c r="I41" s="108" t="s">
        <v>302</v>
      </c>
    </row>
    <row r="42" spans="1:9" x14ac:dyDescent="0.15">
      <c r="A42" s="28" t="s">
        <v>67</v>
      </c>
      <c r="C42" s="28" t="s">
        <v>164</v>
      </c>
      <c r="G42" s="28" t="s">
        <v>402</v>
      </c>
      <c r="I42" s="108" t="s">
        <v>303</v>
      </c>
    </row>
    <row r="43" spans="1:9" x14ac:dyDescent="0.15">
      <c r="A43" s="28" t="s">
        <v>68</v>
      </c>
      <c r="C43" s="28" t="s">
        <v>165</v>
      </c>
      <c r="E43" s="29" t="s">
        <v>61</v>
      </c>
      <c r="I43" s="108" t="s">
        <v>304</v>
      </c>
    </row>
    <row r="44" spans="1:9" x14ac:dyDescent="0.15">
      <c r="C44" s="28" t="s">
        <v>166</v>
      </c>
      <c r="E44" s="28" t="s">
        <v>19</v>
      </c>
      <c r="G44" s="29" t="s">
        <v>276</v>
      </c>
    </row>
    <row r="45" spans="1:9" x14ac:dyDescent="0.15">
      <c r="A45" s="29" t="s">
        <v>47</v>
      </c>
      <c r="C45" s="28" t="s">
        <v>167</v>
      </c>
      <c r="E45" s="28" t="s">
        <v>110</v>
      </c>
      <c r="G45" s="28" t="s">
        <v>277</v>
      </c>
      <c r="I45" s="109" t="s">
        <v>305</v>
      </c>
    </row>
    <row r="46" spans="1:9" x14ac:dyDescent="0.15">
      <c r="A46" s="28" t="s">
        <v>151</v>
      </c>
      <c r="C46" s="28" t="s">
        <v>168</v>
      </c>
      <c r="E46" s="28" t="s">
        <v>111</v>
      </c>
      <c r="G46" s="28" t="s">
        <v>278</v>
      </c>
      <c r="I46" s="28" t="s">
        <v>306</v>
      </c>
    </row>
    <row r="47" spans="1:9" x14ac:dyDescent="0.15">
      <c r="A47" s="28" t="s">
        <v>152</v>
      </c>
      <c r="C47" s="28" t="s">
        <v>169</v>
      </c>
      <c r="E47" s="28" t="s">
        <v>406</v>
      </c>
      <c r="G47" s="28" t="s">
        <v>279</v>
      </c>
    </row>
    <row r="48" spans="1:9" x14ac:dyDescent="0.15">
      <c r="A48" s="28" t="s">
        <v>153</v>
      </c>
      <c r="C48" s="28" t="s">
        <v>170</v>
      </c>
      <c r="E48" s="28" t="s">
        <v>113</v>
      </c>
      <c r="G48" s="28" t="s">
        <v>280</v>
      </c>
      <c r="I48" s="109" t="s">
        <v>307</v>
      </c>
    </row>
    <row r="49" spans="1:9" x14ac:dyDescent="0.15">
      <c r="A49" s="28" t="s">
        <v>154</v>
      </c>
      <c r="C49" s="28" t="s">
        <v>171</v>
      </c>
      <c r="E49" s="28" t="s">
        <v>114</v>
      </c>
      <c r="I49" s="28" t="s">
        <v>308</v>
      </c>
    </row>
    <row r="50" spans="1:9" x14ac:dyDescent="0.15">
      <c r="A50" s="28" t="s">
        <v>155</v>
      </c>
      <c r="E50" s="28" t="s">
        <v>20</v>
      </c>
      <c r="I50" s="28" t="s">
        <v>309</v>
      </c>
    </row>
    <row r="51" spans="1:9" x14ac:dyDescent="0.15">
      <c r="A51" s="28" t="s">
        <v>156</v>
      </c>
      <c r="C51" s="29" t="s">
        <v>51</v>
      </c>
    </row>
    <row r="52" spans="1:9" x14ac:dyDescent="0.15">
      <c r="A52" s="28" t="s">
        <v>157</v>
      </c>
      <c r="C52" s="28" t="s">
        <v>416</v>
      </c>
      <c r="I52" s="109" t="s">
        <v>310</v>
      </c>
    </row>
    <row r="53" spans="1:9" x14ac:dyDescent="0.15">
      <c r="A53" s="28" t="s">
        <v>158</v>
      </c>
      <c r="I53" s="111" t="s">
        <v>424</v>
      </c>
    </row>
    <row r="54" spans="1:9" x14ac:dyDescent="0.15">
      <c r="A54" s="28" t="s">
        <v>159</v>
      </c>
      <c r="C54" s="29" t="s">
        <v>144</v>
      </c>
    </row>
    <row r="55" spans="1:9" x14ac:dyDescent="0.15">
      <c r="A55" s="28" t="s">
        <v>160</v>
      </c>
      <c r="C55" s="28" t="s">
        <v>415</v>
      </c>
    </row>
    <row r="56" spans="1:9" ht="27" x14ac:dyDescent="0.15">
      <c r="C56" s="92" t="s">
        <v>271</v>
      </c>
    </row>
    <row r="58" spans="1:9" x14ac:dyDescent="0.15">
      <c r="A58" s="29" t="s">
        <v>281</v>
      </c>
    </row>
    <row r="59" spans="1:9" x14ac:dyDescent="0.15">
      <c r="A59" s="28" t="s">
        <v>282</v>
      </c>
      <c r="C59" s="174" t="s">
        <v>398</v>
      </c>
    </row>
    <row r="60" spans="1:9" x14ac:dyDescent="0.15">
      <c r="A60" s="28" t="s">
        <v>283</v>
      </c>
      <c r="C60" s="28" t="s">
        <v>414</v>
      </c>
    </row>
    <row r="61" spans="1:9" x14ac:dyDescent="0.15">
      <c r="A61" s="28" t="s">
        <v>284</v>
      </c>
    </row>
    <row r="62" spans="1:9" x14ac:dyDescent="0.15">
      <c r="A62" s="28" t="s">
        <v>285</v>
      </c>
    </row>
    <row r="63" spans="1:9" x14ac:dyDescent="0.15">
      <c r="A63" s="28" t="s">
        <v>286</v>
      </c>
    </row>
    <row r="64" spans="1:9" x14ac:dyDescent="0.15">
      <c r="A64" s="28" t="s">
        <v>276</v>
      </c>
      <c r="C64" s="174" t="s">
        <v>399</v>
      </c>
    </row>
    <row r="65" spans="1:3" x14ac:dyDescent="0.15">
      <c r="A65" s="28" t="s">
        <v>287</v>
      </c>
      <c r="C65" s="28" t="s">
        <v>413</v>
      </c>
    </row>
    <row r="66" spans="1:3" x14ac:dyDescent="0.15">
      <c r="A66" s="28" t="s">
        <v>288</v>
      </c>
    </row>
    <row r="67" spans="1:3" x14ac:dyDescent="0.15">
      <c r="A67" s="28" t="s">
        <v>289</v>
      </c>
    </row>
    <row r="68" spans="1:3" x14ac:dyDescent="0.15">
      <c r="A68" s="28"/>
    </row>
    <row r="69" spans="1:3" x14ac:dyDescent="0.15">
      <c r="A69" s="28"/>
    </row>
    <row r="70" spans="1:3" x14ac:dyDescent="0.15">
      <c r="A70" s="28"/>
    </row>
  </sheetData>
  <phoneticPr fontId="1"/>
  <conditionalFormatting sqref="A45 C51 G30 G27 G22 G14 G3 E43 E35 E26 E18 E15 E12 E6 E3 C38 C26 C22 C18 C11 C7 C3 A9 A41 A38 A31 A22 A17 A6 A3">
    <cfRule type="duplicateValues" dxfId="2" priority="18"/>
  </conditionalFormatting>
  <conditionalFormatting sqref="I3:T3">
    <cfRule type="duplicateValues" dxfId="1" priority="2"/>
  </conditionalFormatting>
  <conditionalFormatting sqref="U3:AG3">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1" sqref="A11"/>
    </sheetView>
  </sheetViews>
  <sheetFormatPr defaultRowHeight="13.5" x14ac:dyDescent="0.15"/>
  <cols>
    <col min="1" max="1" width="34.125" customWidth="1"/>
  </cols>
  <sheetData>
    <row r="1" spans="1:1" x14ac:dyDescent="0.15">
      <c r="A1" s="177" t="s">
        <v>130</v>
      </c>
    </row>
    <row r="2" spans="1:1" x14ac:dyDescent="0.15">
      <c r="A2" s="28" t="s">
        <v>407</v>
      </c>
    </row>
    <row r="3" spans="1:1" x14ac:dyDescent="0.15">
      <c r="A3" s="28" t="s">
        <v>408</v>
      </c>
    </row>
    <row r="4" spans="1:1" x14ac:dyDescent="0.15">
      <c r="A4" s="28" t="s">
        <v>409</v>
      </c>
    </row>
    <row r="5" spans="1:1" x14ac:dyDescent="0.15">
      <c r="A5" s="28" t="s">
        <v>410</v>
      </c>
    </row>
    <row r="6" spans="1:1" x14ac:dyDescent="0.15">
      <c r="A6" s="28"/>
    </row>
    <row r="7" spans="1:1" x14ac:dyDescent="0.15">
      <c r="A7" s="28"/>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101</vt:i4>
      </vt:variant>
    </vt:vector>
  </HeadingPairs>
  <TitlesOfParts>
    <vt:vector size="107" baseType="lpstr">
      <vt:lpstr>記入様式</vt:lpstr>
      <vt:lpstr>記入例</vt:lpstr>
      <vt:lpstr>必須活動チェックリスト</vt:lpstr>
      <vt:lpstr>施設又はテーマ-活動項目</vt:lpstr>
      <vt:lpstr>活動項目-取組</vt:lpstr>
      <vt:lpstr>取組内容</vt:lpstr>
      <vt:lpstr>記入例!Print_Area</vt:lpstr>
      <vt:lpstr>必須活動チェックリスト!Print_Area</vt:lpstr>
      <vt:lpstr>記入様式!Print_Titles</vt:lpstr>
      <vt:lpstr>記入例!Print_Titles</vt:lpstr>
      <vt:lpstr>U字フリューム等既設水路の再布設_水路本体の補修</vt:lpstr>
      <vt:lpstr>ゲート_バルブの更新_ため池付帯施設の補修</vt:lpstr>
      <vt:lpstr>ゲート_ポンプの更新_水路付帯施設の更新</vt:lpstr>
      <vt:lpstr>ゲート_ポンプの補修_水路付帯施設の補修</vt:lpstr>
      <vt:lpstr>ため池</vt:lpstr>
      <vt:lpstr>ため池の草刈り</vt:lpstr>
      <vt:lpstr>ため池の泥上げ</vt:lpstr>
      <vt:lpstr>チェック</vt:lpstr>
      <vt:lpstr>安全施設の更新_水路付帯施設の更新</vt:lpstr>
      <vt:lpstr>安全施設の設置_ため池付帯施設の補修</vt:lpstr>
      <vt:lpstr>安全施設の補修_ため池付帯施設の補修</vt:lpstr>
      <vt:lpstr>安全施設の補修_水路付帯施設の補修</vt:lpstr>
      <vt:lpstr>異常気象時の対応</vt:lpstr>
      <vt:lpstr>一路線全体の更新_水路本体の更新</vt:lpstr>
      <vt:lpstr>監査</vt:lpstr>
      <vt:lpstr>機能診断</vt:lpstr>
      <vt:lpstr>機能診断・補修技術等の研修</vt:lpstr>
      <vt:lpstr>啓発・普及</vt:lpstr>
      <vt:lpstr>景観形成・生活環境保全</vt:lpstr>
      <vt:lpstr>畦畔・農用地法面・防風林などの草刈り</vt:lpstr>
      <vt:lpstr>畦畔・農用地法面等</vt:lpstr>
      <vt:lpstr>計画策定</vt:lpstr>
      <vt:lpstr>月</vt:lpstr>
      <vt:lpstr>公共用水域の水質保全活動</vt:lpstr>
      <vt:lpstr>洪水吐の補修_ため池付帯施設の補修</vt:lpstr>
      <vt:lpstr>施設の適正管理</vt:lpstr>
      <vt:lpstr>施設又はテーマ</vt:lpstr>
      <vt:lpstr>資源循環</vt:lpstr>
      <vt:lpstr>事務・会議・共通</vt:lpstr>
      <vt:lpstr>事務・組織・運営等研修</vt:lpstr>
      <vt:lpstr>事務処理</vt:lpstr>
      <vt:lpstr>持続的な畦畔管理</vt:lpstr>
      <vt:lpstr>持続的な水管理</vt:lpstr>
      <vt:lpstr>時間</vt:lpstr>
      <vt:lpstr>取水施設の補修_ため池付帯施設の補修</vt:lpstr>
      <vt:lpstr>集水桝_分水桝の補修_水路付帯施設の補修</vt:lpstr>
      <vt:lpstr>循環かんがい施設の水質保全</vt:lpstr>
      <vt:lpstr>浄化水路による水質保全</vt:lpstr>
      <vt:lpstr>人数</vt:lpstr>
      <vt:lpstr>水環境の回復</vt:lpstr>
      <vt:lpstr>水質保全</vt:lpstr>
      <vt:lpstr>水田の貯留機能向上活動</vt:lpstr>
      <vt:lpstr>水田貯留機能増進・地下水かん養</vt:lpstr>
      <vt:lpstr>水路</vt:lpstr>
      <vt:lpstr>水路の草刈り</vt:lpstr>
      <vt:lpstr>水路の泥上げ</vt:lpstr>
      <vt:lpstr>水路の補修</vt:lpstr>
      <vt:lpstr>生態系保全</vt:lpstr>
      <vt:lpstr>生物多様性の回復</vt:lpstr>
      <vt:lpstr>生物多様性保全水路整備_排水路</vt:lpstr>
      <vt:lpstr>専門家による技術的指導の実施</vt:lpstr>
      <vt:lpstr>専門家の指導</vt:lpstr>
      <vt:lpstr>洗掘箇所の補修_ため池本体の補修</vt:lpstr>
      <vt:lpstr>全施設</vt:lpstr>
      <vt:lpstr>全施設の草刈り</vt:lpstr>
      <vt:lpstr>素掘り水路からコンクリート水路への更新_水路本体の更新</vt:lpstr>
      <vt:lpstr>総会</vt:lpstr>
      <vt:lpstr>側溝の泥上げ</vt:lpstr>
      <vt:lpstr>側溝蓋の設置_農道付帯施設の更新</vt:lpstr>
      <vt:lpstr>側壁の嵩上げ_水路本体の補修</vt:lpstr>
      <vt:lpstr>多面的機能の増進を図る活動</vt:lpstr>
      <vt:lpstr>多面的機能の増進を図る活動.</vt:lpstr>
      <vt:lpstr>多面的機能の増進を図る活動。</vt:lpstr>
      <vt:lpstr>地域資源の活用・資源循環のための活動</vt:lpstr>
      <vt:lpstr>地域資源の適切な保全管理のための推進活動</vt:lpstr>
      <vt:lpstr>地域資源の適切な保全管理のための推進活動.</vt:lpstr>
      <vt:lpstr>地下水かん養</vt:lpstr>
      <vt:lpstr>地下水涵養</vt:lpstr>
      <vt:lpstr>長寿命化_ため池整備</vt:lpstr>
      <vt:lpstr>長寿命化_水路整備</vt:lpstr>
      <vt:lpstr>長寿命化_農道整備</vt:lpstr>
      <vt:lpstr>提体</vt:lpstr>
      <vt:lpstr>点検</vt:lpstr>
      <vt:lpstr>点検・機能診断</vt:lpstr>
      <vt:lpstr>土壌流出防止</vt:lpstr>
      <vt:lpstr>土側溝をコンクリート側溝に更新_農道付帯施設の更新</vt:lpstr>
      <vt:lpstr>日</vt:lpstr>
      <vt:lpstr>年度活動計画の策定</vt:lpstr>
      <vt:lpstr>農村環境保全活動</vt:lpstr>
      <vt:lpstr>農村環境保全活動の幅広い展開</vt:lpstr>
      <vt:lpstr>農村保全活動の幅広い展開</vt:lpstr>
      <vt:lpstr>農地施設</vt:lpstr>
      <vt:lpstr>農道</vt:lpstr>
      <vt:lpstr>農道の補修</vt:lpstr>
      <vt:lpstr>農道側溝の補修_農道付帯施設の補修</vt:lpstr>
      <vt:lpstr>農道路肩_農道法面の補修_農道本体の補修</vt:lpstr>
      <vt:lpstr>農用地</vt:lpstr>
      <vt:lpstr>破損部分の補修_水路本体の補修</vt:lpstr>
      <vt:lpstr>付帯施設</vt:lpstr>
      <vt:lpstr>舗装の一部打替え_農道本体の補修</vt:lpstr>
      <vt:lpstr>舗装の打替え_一部__農道本体の補修</vt:lpstr>
      <vt:lpstr>未舗装農道を舗装_農道本体の更新</vt:lpstr>
      <vt:lpstr>役員会</vt:lpstr>
      <vt:lpstr>遊休農地発生防止のための保全管理</vt:lpstr>
      <vt:lpstr>路肩・法面の草刈り</vt:lpstr>
      <vt:lpstr>漏水箇所の補修_ため池本体の補修</vt:lpstr>
      <vt:lpstr>老朽化部分の補修_水路本体の補修</vt:lpstr>
    </vt:vector>
  </TitlesOfParts>
  <Company>鴨川流域土地改良区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dc:creator>
  <cp:lastModifiedBy>10489</cp:lastModifiedBy>
  <cp:lastPrinted>2018-03-02T03:50:05Z</cp:lastPrinted>
  <dcterms:created xsi:type="dcterms:W3CDTF">2012-09-05T08:06:35Z</dcterms:created>
  <dcterms:modified xsi:type="dcterms:W3CDTF">2018-03-02T03:51:43Z</dcterms:modified>
</cp:coreProperties>
</file>