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①－財政係\財政係H29\28決算統計\20　照会\30.11.26 平成２８年度財政状況資料集（追加分）の公表\HP公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O38" i="9" l="1"/>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BE40" i="9"/>
  <c r="AM40" i="9"/>
  <c r="U40" i="9"/>
  <c r="C40" i="9"/>
  <c r="BE39" i="9"/>
  <c r="AM39" i="9"/>
  <c r="U39" i="9"/>
  <c r="C39" i="9"/>
  <c r="BE38" i="9"/>
  <c r="U38" i="9"/>
  <c r="C38" i="9"/>
  <c r="BE37" i="9"/>
  <c r="U37" i="9"/>
  <c r="C37" i="9"/>
  <c r="BE36" i="9"/>
  <c r="BE35" i="9"/>
  <c r="BE34" i="9"/>
  <c r="C34" i="9"/>
  <c r="C35" i="9" s="1"/>
  <c r="C36"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AM35" i="9" l="1"/>
  <c r="AM36" i="9" s="1"/>
  <c r="AM37" i="9" s="1"/>
  <c r="AM38" i="9" s="1"/>
  <c r="BW34" i="9" l="1"/>
  <c r="BW35" i="9" s="1"/>
  <c r="BW36" i="9" s="1"/>
  <c r="BW37" i="9" s="1"/>
  <c r="BW38" i="9" s="1"/>
  <c r="BW39" i="9" s="1"/>
  <c r="BW40" i="9" s="1"/>
  <c r="BW41" i="9" s="1"/>
  <c r="BW42" i="9" s="1"/>
  <c r="CO34" i="9"/>
  <c r="CO35" i="9" s="1"/>
  <c r="CO36" i="9" s="1"/>
  <c r="CO37" i="9" s="1"/>
  <c r="CO38" i="9" s="1"/>
  <c r="CO39" i="9" s="1"/>
  <c r="CO40" i="9" s="1"/>
</calcChain>
</file>

<file path=xl/sharedStrings.xml><?xml version="1.0" encoding="utf-8"?>
<sst xmlns="http://schemas.openxmlformats.org/spreadsheetml/2006/main" count="1026" uniqueCount="571">
  <si>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</si>
  <si>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</si>
  <si>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</si>
  <si>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</si>
  <si>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</si>
  <si>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</si>
  <si>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</si>
  <si>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</si>
  <si>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</si>
  <si>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</si>
  <si>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</si>
  <si>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</si>
  <si>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</si>
  <si>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</si>
  <si>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</si>
  <si>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</si>
  <si>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</si>
  <si>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</si>
  <si>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</si>
  <si>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</si>
  <si>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</si>
  <si>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</si>
  <si>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</si>
  <si>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</si>
  <si>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</si>
  <si>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</si>
  <si>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</si>
  <si>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</si>
  <si>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</si>
  <si>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</si>
  <si>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</si>
  <si>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</si>
  <si>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</si>
  <si>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</si>
  <si>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</si>
  <si>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</si>
  <si>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</si>
  <si>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</si>
  <si>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</si>
  <si>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</si>
  <si>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</si>
  <si>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</si>
  <si>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</si>
  <si>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</si>
  <si>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</si>
  <si>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</si>
  <si>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</si>
  <si>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</si>
  <si>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</si>
  <si>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</si>
  <si>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</si>
  <si>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</si>
  <si>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</si>
  <si>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</si>
  <si>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</si>
  <si>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</si>
  <si>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</si>
  <si>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</si>
  <si>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</si>
  <si>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</si>
  <si>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</si>
  <si>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</si>
  <si>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</si>
  <si>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</si>
  <si>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</si>
  <si>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</si>
  <si>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</si>
  <si>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</si>
  <si>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</si>
  <si>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</si>
  <si>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</si>
  <si>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</si>
  <si>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</si>
  <si>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</si>
  <si>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</si>
  <si>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</si>
  <si>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</si>
  <si>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</si>
  <si>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</si>
  <si>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</si>
  <si>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</si>
  <si>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</si>
  <si>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</si>
  <si>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</si>
  <si>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</si>
  <si>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</si>
  <si>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</si>
  <si>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</si>
  <si>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</si>
  <si>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</si>
  <si>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</si>
  <si>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</si>
  <si>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</si>
  <si>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</si>
  <si>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</si>
  <si>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</si>
  <si>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</si>
  <si>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</si>
  <si>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</si>
  <si>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</si>
  <si>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</si>
  <si>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</si>
  <si>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</si>
  <si>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</si>
  <si>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</si>
  <si>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</si>
  <si>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</si>
  <si>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</si>
  <si>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</si>
  <si>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</si>
  <si>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</si>
  <si>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</si>
  <si>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</si>
  <si>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</si>
  <si>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</si>
  <si>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</si>
  <si>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</si>
  <si>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</si>
  <si>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</si>
  <si>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</si>
  <si>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</si>
  <si>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</si>
  <si>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</si>
  <si>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</si>
  <si>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</si>
  <si>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</si>
  <si>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</si>
  <si>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</si>
  <si>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</si>
  <si>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</si>
  <si>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</si>
  <si>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</si>
  <si>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</si>
  <si>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</si>
  <si>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</si>
  <si>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</si>
  <si>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</si>
  <si>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</si>
  <si>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</si>
  <si>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</si>
  <si>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</si>
  <si>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</si>
  <si>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</si>
  <si>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</si>
  <si>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</si>
  <si>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</si>
  <si>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</si>
  <si>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</si>
  <si>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</si>
  <si>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</si>
  <si>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</si>
  <si>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</si>
  <si>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</si>
  <si>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</si>
  <si>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</si>
  <si>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</si>
  <si>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</si>
  <si>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</si>
  <si>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</si>
  <si>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</si>
  <si>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</si>
  <si>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</si>
  <si>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</si>
  <si>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</si>
  <si>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</si>
  <si>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</si>
  <si>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</si>
  <si>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</si>
  <si>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</si>
  <si>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</si>
  <si>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</si>
  <si>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</si>
  <si>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</si>
  <si>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</si>
  <si>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</si>
  <si>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</si>
  <si>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</si>
  <si>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</si>
  <si>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</si>
  <si>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</si>
  <si>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</si>
  <si>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</si>
  <si>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</si>
  <si>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</si>
  <si>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</si>
  <si>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</si>
  <si>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</si>
  <si>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</si>
  <si>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</si>
  <si>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</si>
  <si>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</si>
  <si>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</si>
  <si>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</si>
  <si>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</si>
  <si>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</si>
  <si>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</si>
  <si>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</si>
  <si>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滋賀県甲賀市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</si>
  <si>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</si>
  <si>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</si>
  <si>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</si>
  <si>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</si>
  <si>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</si>
  <si>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</si>
  <si>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</si>
  <si>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</si>
  <si>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</si>
  <si>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</si>
  <si>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</si>
  <si>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</si>
  <si>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</si>
  <si>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</si>
  <si>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</si>
  <si>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</si>
  <si>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</si>
  <si>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</si>
  <si>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</si>
  <si>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</si>
  <si>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</si>
  <si>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</si>
  <si>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</si>
  <si>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</si>
  <si>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</si>
  <si>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</si>
  <si>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</si>
  <si>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</si>
  <si>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</si>
  <si>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</si>
  <si>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</si>
  <si>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</si>
  <si>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</si>
  <si>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</si>
  <si>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</si>
  <si>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</si>
  <si>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</si>
  <si>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</si>
  <si>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</si>
  <si>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</si>
  <si>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</si>
  <si>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</si>
  <si>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</si>
  <si>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</si>
  <si>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</si>
  <si>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</si>
  <si>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</si>
  <si>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</si>
  <si>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</si>
  <si>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</si>
  <si>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</si>
  <si>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</si>
  <si>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</si>
  <si>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</si>
  <si>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</si>
  <si>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</si>
  <si>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</si>
  <si>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</si>
  <si>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</si>
  <si>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</si>
  <si>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</si>
  <si>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</si>
  <si>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</si>
  <si>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</si>
  <si>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</si>
  <si>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</si>
  <si>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</si>
  <si>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</si>
  <si>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</si>
  <si>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</si>
  <si>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</si>
  <si>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</si>
  <si>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</si>
  <si>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</si>
  <si>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</si>
  <si>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</si>
  <si>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</si>
  <si>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</si>
  <si>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</si>
  <si>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</si>
  <si>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</si>
  <si>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</si>
  <si>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</si>
  <si>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</si>
  <si>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</si>
  <si>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</si>
  <si>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</si>
  <si>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</si>
  <si>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</si>
  <si>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</si>
  <si>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</si>
  <si>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</si>
  <si>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</si>
  <si>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</si>
  <si>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</si>
  <si>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</si>
  <si>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</si>
  <si>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</si>
  <si>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</si>
  <si>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</si>
  <si>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</si>
  <si>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</si>
  <si>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</si>
  <si>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</si>
  <si>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</si>
  <si>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</si>
  <si>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</si>
  <si>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</si>
  <si>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</si>
  <si>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</si>
  <si>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</si>
  <si>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</si>
  <si>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</si>
  <si>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</si>
  <si>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</si>
  <si>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</si>
  <si>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</si>
  <si>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</si>
  <si>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</si>
  <si>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</si>
  <si>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</si>
  <si>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</si>
  <si>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</si>
  <si>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</si>
  <si>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</si>
  <si>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</si>
  <si>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</si>
  <si>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</si>
  <si>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</si>
  <si>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</si>
  <si>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</si>
  <si>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</si>
  <si>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</si>
  <si>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</si>
  <si>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</si>
  <si>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</si>
  <si>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</si>
  <si>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</si>
  <si>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</si>
  <si>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</si>
  <si>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</si>
  <si>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</si>
  <si>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</si>
  <si>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</si>
  <si>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</si>
  <si>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</si>
  <si>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</si>
  <si>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</si>
  <si>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</si>
  <si>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滋賀県甲賀市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</si>
  <si>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</si>
  <si>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</si>
  <si>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</si>
  <si>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</si>
  <si>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</si>
  <si>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</si>
  <si>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</si>
  <si>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</si>
  <si>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</si>
  <si>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</si>
  <si>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</si>
  <si>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</si>
  <si>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</si>
  <si>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</si>
  <si>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</si>
  <si>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</si>
  <si>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</si>
  <si>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</si>
  <si>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</si>
  <si>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</si>
  <si>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</si>
  <si>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</si>
  <si>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</si>
  <si>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</si>
  <si>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</si>
  <si>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</si>
  <si>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</si>
  <si>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</si>
  <si>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</si>
  <si>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</si>
  <si>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</si>
  <si>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</si>
  <si>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</si>
  <si>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</si>
  <si>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</si>
  <si>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</si>
  <si>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</si>
  <si>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</si>
  <si>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</si>
  <si>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</si>
  <si>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</si>
  <si>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診療所事業会計</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</si>
  <si>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</si>
  <si>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</si>
  <si>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</si>
  <si>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</si>
  <si>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</si>
  <si>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</si>
  <si>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</si>
  <si>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</si>
  <si>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</si>
  <si>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</si>
  <si>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</si>
  <si>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</si>
  <si>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</si>
  <si>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</si>
  <si>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</si>
  <si>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</si>
  <si>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</si>
  <si>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</si>
  <si>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</si>
  <si>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</si>
  <si>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</si>
  <si>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</si>
  <si>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</si>
  <si>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</si>
  <si>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</si>
  <si>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</si>
  <si>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</si>
  <si>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</si>
  <si>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</si>
  <si>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</si>
  <si>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</si>
  <si>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</si>
  <si>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</si>
  <si>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</si>
  <si>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</si>
  <si>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</si>
  <si>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</si>
  <si>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</si>
  <si>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</si>
  <si>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</si>
  <si>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</si>
  <si>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</si>
  <si>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</si>
  <si>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</si>
  <si>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</si>
  <si>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</si>
  <si>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</si>
  <si>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</si>
  <si>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</si>
  <si>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</si>
  <si>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</si>
  <si>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</si>
  <si>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</si>
  <si>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</si>
  <si>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</si>
  <si>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</si>
  <si>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</si>
  <si>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</si>
  <si>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</si>
  <si>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</si>
  <si>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</si>
  <si>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</si>
  <si>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</si>
  <si>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</si>
  <si>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</si>
  <si>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</si>
  <si>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</si>
  <si>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</si>
  <si>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</si>
  <si>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</si>
  <si>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</si>
  <si>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</si>
  <si>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</si>
  <si>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</si>
  <si>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</si>
  <si>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</si>
  <si>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</si>
  <si>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</si>
  <si>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</si>
  <si>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</si>
  <si>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</si>
  <si>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</si>
  <si>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</si>
  <si>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</si>
  <si>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</si>
  <si>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</si>
  <si>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</si>
  <si>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</si>
  <si>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</si>
  <si>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</si>
  <si>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</si>
  <si>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</si>
  <si>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</si>
  <si>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</si>
  <si>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</si>
  <si>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</si>
  <si>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</si>
  <si>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</si>
  <si>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</si>
  <si>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</si>
  <si>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</si>
  <si>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</si>
  <si>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</si>
  <si>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</si>
  <si>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</si>
  <si>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</si>
  <si>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</si>
  <si>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</si>
  <si>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</si>
  <si>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</si>
  <si>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</si>
  <si>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</si>
  <si>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</si>
  <si>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</si>
  <si>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</si>
  <si>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</si>
  <si>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</si>
  <si>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</si>
  <si>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</si>
  <si>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</si>
  <si>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</si>
  <si>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</si>
  <si>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</si>
  <si>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</si>
  <si>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</si>
  <si>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</si>
  <si>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</si>
  <si>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</si>
  <si>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</si>
  <si>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</si>
  <si>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</si>
  <si>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</si>
  <si>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</si>
  <si>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</si>
  <si>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</si>
  <si>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</si>
  <si>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</si>
  <si>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0.42</t>
  </si>
  <si>
    <t>水道事業会計</t>
  </si>
  <si>
    <t>一般会計</t>
  </si>
  <si>
    <t>下水道事業会計</t>
  </si>
  <si>
    <t>介護保険特別会計</t>
  </si>
  <si>
    <t>病院事業会計</t>
  </si>
  <si>
    <t>国民健康保険特別会計</t>
  </si>
  <si>
    <t>介護老人保健施設事業会計</t>
  </si>
  <si>
    <t>診療所事業会計</t>
  </si>
  <si>
    <t>その他会計（赤字）</t>
  </si>
  <si>
    <t>その他会計（黒字）</t>
  </si>
  <si>
    <t>甲賀広域行政組合</t>
    <rPh sb="0" eb="2">
      <t>コウカ</t>
    </rPh>
    <rPh sb="2" eb="4">
      <t>コウイキ</t>
    </rPh>
    <rPh sb="4" eb="6">
      <t>ギョウセイ</t>
    </rPh>
    <rPh sb="6" eb="8">
      <t>クミアイ</t>
    </rPh>
    <phoneticPr fontId="2"/>
  </si>
  <si>
    <t>公立甲賀病院（一般会計）</t>
    <rPh sb="0" eb="2">
      <t>コウリツ</t>
    </rPh>
    <rPh sb="2" eb="4">
      <t>コウカ</t>
    </rPh>
    <rPh sb="4" eb="6">
      <t>ビョウイン</t>
    </rPh>
    <rPh sb="7" eb="9">
      <t>イッパン</t>
    </rPh>
    <rPh sb="9" eb="11">
      <t>カイケイ</t>
    </rPh>
    <phoneticPr fontId="2"/>
  </si>
  <si>
    <t>公立甲賀病院（病院事業会計）</t>
    <rPh sb="0" eb="2">
      <t>コウリツ</t>
    </rPh>
    <rPh sb="2" eb="4">
      <t>コウカ</t>
    </rPh>
    <rPh sb="4" eb="6">
      <t>ビョウイン</t>
    </rPh>
    <rPh sb="7" eb="9">
      <t>ビョウイン</t>
    </rPh>
    <rPh sb="9" eb="11">
      <t>ジギョウ</t>
    </rPh>
    <rPh sb="11" eb="13">
      <t>カイケイ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</si>
  <si>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</si>
  <si>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</si>
  <si>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</si>
  <si>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</si>
  <si>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</si>
  <si>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</si>
  <si>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信楽高原鐵道㈱</t>
    <rPh sb="0" eb="2">
      <t>シガラキ</t>
    </rPh>
    <rPh sb="2" eb="4">
      <t>コウゲン</t>
    </rPh>
    <rPh sb="4" eb="5">
      <t>テツ</t>
    </rPh>
    <rPh sb="5" eb="6">
      <t>ドウ</t>
    </rPh>
    <phoneticPr fontId="2"/>
  </si>
  <si>
    <t>㈱道の駅あいの土山</t>
    <rPh sb="1" eb="2">
      <t>ミチ</t>
    </rPh>
    <rPh sb="3" eb="4">
      <t>エキ</t>
    </rPh>
    <rPh sb="7" eb="9">
      <t>ツチヤマ</t>
    </rPh>
    <phoneticPr fontId="2"/>
  </si>
  <si>
    <t>㈱土山町緑のふるさと振興会</t>
    <rPh sb="1" eb="4">
      <t>ツチヤマチョウ</t>
    </rPh>
    <rPh sb="4" eb="5">
      <t>ミドリ</t>
    </rPh>
    <rPh sb="10" eb="13">
      <t>シンコウカイ</t>
    </rPh>
    <phoneticPr fontId="2"/>
  </si>
  <si>
    <t>㈱グリーンサポートこうか</t>
    <phoneticPr fontId="2"/>
  </si>
  <si>
    <t>（財）あいの土山文化体育振興会</t>
    <rPh sb="1" eb="2">
      <t>ザイ</t>
    </rPh>
    <rPh sb="6" eb="8">
      <t>ツチヤマ</t>
    </rPh>
    <rPh sb="8" eb="10">
      <t>ブンカ</t>
    </rPh>
    <rPh sb="10" eb="12">
      <t>タイイク</t>
    </rPh>
    <rPh sb="12" eb="14">
      <t>シンコウ</t>
    </rPh>
    <rPh sb="14" eb="15">
      <t>カイ</t>
    </rPh>
    <phoneticPr fontId="2"/>
  </si>
  <si>
    <t>（財）甲賀創健文化振興事業団</t>
    <rPh sb="1" eb="2">
      <t>ザイ</t>
    </rPh>
    <rPh sb="3" eb="5">
      <t>コウカ</t>
    </rPh>
    <rPh sb="5" eb="6">
      <t>ソウ</t>
    </rPh>
    <rPh sb="6" eb="7">
      <t>ケン</t>
    </rPh>
    <rPh sb="7" eb="9">
      <t>ブンカ</t>
    </rPh>
    <rPh sb="9" eb="11">
      <t>シンコウ</t>
    </rPh>
    <rPh sb="11" eb="14">
      <t>ジギョウダン</t>
    </rPh>
    <phoneticPr fontId="2"/>
  </si>
  <si>
    <t>-</t>
    <phoneticPr fontId="2"/>
  </si>
  <si>
    <t>-</t>
    <phoneticPr fontId="2"/>
  </si>
  <si>
    <t>-</t>
    <phoneticPr fontId="2"/>
  </si>
  <si>
    <t>㈱あいコムこうか</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</si>
  <si>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</si>
  <si>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</si>
  <si>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</si>
  <si>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将来負担比率は平成27年度までは減少傾向にあったものの、　平成28年度は普通建設事業の実施に伴う市債残高の増額が影響し、上昇に転じた。今後は、可能な限り基金などの確保を図るとともに、定員管理の適正化や事務事業の見直しなどの実践に努めることにより、とともに、公共施設等総合管理計画等に基づき施設の維持管理を適切に行っ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</si>
  <si>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</si>
  <si>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</si>
  <si>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</si>
  <si>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</si>
  <si>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</si>
  <si>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</si>
  <si>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</si>
  <si>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実質公債費比率は年々改善傾向にあるが、将来負担比率は普通建設事業の実施に伴う市債残高の増額により8.1ポイント悪化し、類似団体と比較しても依然として高い水準にある。
今後も大型投資事業の適切な取捨選択による市債の新規発行額の抑制など、財政の健全化に努める。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</si>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</sst>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c:ext xmlns:c16="http://schemas.microsoft.com/office/drawing/2014/chart" uri="{C3380CC4-5D6E-409C-BE32-E72D297353CC}">
              <c16:uniqueId val="{00000000-4A1E-43EB-9C4F-53D27FBB9B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38029</c:v>
                </c:pt>
                <c:pt idx="1">
                  <c:v>39906</c:v>
                </c:pt>
                <c:pt idx="2">
                  <c:v>35344</c:v>
                </c:pt>
                <c:pt idx="3">
                  <c:v>44826</c:v>
                </c:pt>
                <c:pt idx="4">
                  <c:v>94500</c:v>
                </c:pt>
              </c:numCache>
            </c:numRef>
          </c:val>
          <c:smooth val="0"/>
          <c:extLst>
            <c:ext xmlns:c16="http://schemas.microsoft.com/office/drawing/2014/chart" uri="{C3380CC4-5D6E-409C-BE32-E72D297353CC}">
              <c16:uniqueId val="{00000001-4A1E-43EB-9C4F-53D27FBB9BC2}"/>
            </c:ext>
          </c:extLst>
        </c:ser>
        <c:dLbls>
          <c:showLegendKey val="0"/>
          <c:showVal val="0"/>
          <c:showCatName val="0"/>
          <c:showSerName val="0"/>
          <c:showPercent val="0"/>
          <c:showBubbleSize val="0"/>
        </c:dLbls>
        <c:marker val="1"/>
        <c:smooth val="0"/>
        <c:axId val="119178368"/>
        <c:axId val="119180288"/>
      </c:lineChart>
      <c:catAx>
        <c:axId val="119178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80288"/>
        <c:crosses val="autoZero"/>
        <c:auto val="1"/>
        <c:lblAlgn val="ctr"/>
        <c:lblOffset val="100"/>
        <c:tickLblSkip val="1"/>
        <c:tickMarkSkip val="1"/>
        <c:noMultiLvlLbl val="0"/>
      </c:catAx>
      <c:valAx>
        <c:axId val="1191802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7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2.91</c:v>
                </c:pt>
                <c:pt idx="1">
                  <c:v>2.68</c:v>
                </c:pt>
                <c:pt idx="2">
                  <c:v>3.07</c:v>
                </c:pt>
                <c:pt idx="3">
                  <c:v>3.08</c:v>
                </c:pt>
                <c:pt idx="4">
                  <c:v>3.81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11.93</c:v>
                </c:pt>
                <c:pt idx="1">
                  <c:v>13.82</c:v>
                </c:pt>
                <c:pt idx="2">
                  <c:v>12.4</c:v>
                </c:pt>
                <c:pt idx="3">
                  <c:v>10.29</c:v>
                </c:pt>
                <c:pt idx="4">
                  <c:v>9.32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638464"/>
        <c:axId val="9864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2.71</c:v>
                </c:pt>
                <c:pt idx="1">
                  <c:v>3.4</c:v>
                </c:pt>
                <c:pt idx="2">
                  <c:v>0.47</c:v>
                </c:pt>
                <c:pt idx="3">
                  <c:v>0.61</c:v>
                </c:pt>
                <c:pt idx="4">
                  <c:v>-0.42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638464"/>
        <c:axId val="98648832"/>
      </c:lineChart>
      <c:catAx>
        <c:axId val="9863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648832"/>
        <c:crosses val="autoZero"/>
        <c:auto val="1"/>
        <c:lblAlgn val="ctr"/>
        <c:lblOffset val="100"/>
        <c:tickLblSkip val="1"/>
        <c:tickMarkSkip val="1"/>
        <c:noMultiLvlLbl val="0"/>
      </c:catAx>
      <c:valAx>
        <c:axId val="9864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3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0.64</c:v>
                </c:pt>
                <c:pt idx="2">
                  <c:v>#N/A</c:v>
                </c:pt>
                <c:pt idx="3">
                  <c:v>0.5</c:v>
                </c:pt>
                <c:pt idx="4">
                  <c:v>#N/A</c:v>
                </c:pt>
                <c:pt idx="5">
                  <c:v>0.22</c:v>
                </c:pt>
                <c:pt idx="6">
                  <c:v>#N/A</c:v>
                </c:pt>
                <c:pt idx="7">
                  <c:v>0.75</c:v>
                </c:pt>
                <c:pt idx="8">
                  <c:v>#N/A</c:v>
                </c:pt>
                <c:pt idx="9">
                  <c:v>0.09</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診療所事業会計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0.24</c:v>
                </c:pt>
                <c:pt idx="2">
                  <c:v>#N/A</c:v>
                </c:pt>
                <c:pt idx="3">
                  <c:v>0.34</c:v>
                </c:pt>
                <c:pt idx="4">
                  <c:v>#N/A</c:v>
                </c:pt>
                <c:pt idx="5">
                  <c:v>0.43</c:v>
                </c:pt>
                <c:pt idx="6">
                  <c:v>#N/A</c:v>
                </c:pt>
                <c:pt idx="7">
                  <c:v>0.53</c:v>
                </c:pt>
                <c:pt idx="8">
                  <c:v>#N/A</c:v>
                </c:pt>
                <c:pt idx="9">
                  <c:v>0.64</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0.18</c:v>
                </c:pt>
                <c:pt idx="2">
                  <c:v>#N/A</c:v>
                </c:pt>
                <c:pt idx="3">
                  <c:v>0.37</c:v>
                </c:pt>
                <c:pt idx="4">
                  <c:v>#N/A</c:v>
                </c:pt>
                <c:pt idx="5">
                  <c:v>0.53</c:v>
                </c:pt>
                <c:pt idx="6">
                  <c:v>#N/A</c:v>
                </c:pt>
                <c:pt idx="7">
                  <c:v>0.68</c:v>
                </c:pt>
                <c:pt idx="8">
                  <c:v>#N/A</c:v>
                </c:pt>
                <c:pt idx="9">
                  <c:v>0.75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3.7</c:v>
                </c:pt>
                <c:pt idx="2">
                  <c:v>#N/A</c:v>
                </c:pt>
                <c:pt idx="3">
                  <c:v>3.92</c:v>
                </c:pt>
                <c:pt idx="4">
                  <c:v>#N/A</c:v>
                </c:pt>
                <c:pt idx="5">
                  <c:v>4</c:v>
                </c:pt>
                <c:pt idx="6">
                  <c:v>#N/A</c:v>
                </c:pt>
                <c:pt idx="7">
                  <c:v>1.48</c:v>
                </c:pt>
                <c:pt idx="8">
                  <c:v>#N/A</c:v>
                </c:pt>
                <c:pt idx="9">
                  <c:v>1.22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1.9</c:v>
                </c:pt>
                <c:pt idx="2">
                  <c:v>#N/A</c:v>
                </c:pt>
                <c:pt idx="3">
                  <c:v>1.88</c:v>
                </c:pt>
                <c:pt idx="4">
                  <c:v>#N/A</c:v>
                </c:pt>
                <c:pt idx="5">
                  <c:v>1.72</c:v>
                </c:pt>
                <c:pt idx="6">
                  <c:v>#N/A</c:v>
                </c:pt>
                <c:pt idx="7">
                  <c:v>1.6</c:v>
                </c:pt>
                <c:pt idx="8">
                  <c:v>#N/A</c:v>
                </c:pt>
                <c:pt idx="9">
                  <c:v>1.32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0.26</c:v>
                </c:pt>
                <c:pt idx="2">
                  <c:v>#N/A</c:v>
                </c:pt>
                <c:pt idx="3">
                  <c:v>0.42</c:v>
                </c:pt>
                <c:pt idx="4">
                  <c:v>#N/A</c:v>
                </c:pt>
                <c:pt idx="5">
                  <c:v>0.05</c:v>
                </c:pt>
                <c:pt idx="6">
                  <c:v>#N/A</c:v>
                </c:pt>
                <c:pt idx="7">
                  <c:v>0.57999999999999996</c:v>
                </c:pt>
                <c:pt idx="8">
                  <c:v>#N/A</c:v>
                </c:pt>
                <c:pt idx="9">
                  <c:v>1.36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1.89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2.57</c:v>
                </c:pt>
                <c:pt idx="2">
                  <c:v>#N/A</c:v>
                </c:pt>
                <c:pt idx="3">
                  <c:v>2.56</c:v>
                </c:pt>
                <c:pt idx="4">
                  <c:v>#N/A</c:v>
                </c:pt>
                <c:pt idx="5">
                  <c:v>3.06</c:v>
                </c:pt>
                <c:pt idx="6">
                  <c:v>#N/A</c:v>
                </c:pt>
                <c:pt idx="7">
                  <c:v>3.07</c:v>
                </c:pt>
                <c:pt idx="8">
                  <c:v>#N/A</c:v>
                </c:pt>
                <c:pt idx="9">
                  <c:v>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10.119999999999999</c:v>
                </c:pt>
                <c:pt idx="2">
                  <c:v>#N/A</c:v>
                </c:pt>
                <c:pt idx="3">
                  <c:v>10.75</c:v>
                </c:pt>
                <c:pt idx="4">
                  <c:v>#N/A</c:v>
                </c:pt>
                <c:pt idx="5">
                  <c:v>11.96</c:v>
                </c:pt>
                <c:pt idx="6">
                  <c:v>#N/A</c:v>
                </c:pt>
                <c:pt idx="7">
                  <c:v>12.6</c:v>
                </c:pt>
                <c:pt idx="8">
                  <c:v>#N/A</c:v>
                </c:pt>
                <c:pt idx="9">
                  <c:v>14.48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658112"/>
        <c:axId val="131659648"/>
      </c:barChart>
      <c:catAx>
        <c:axId val="1316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659648"/>
        <c:crosses val="autoZero"/>
        <c:auto val="1"/>
        <c:lblAlgn val="ctr"/>
        <c:lblOffset val="100"/>
        <c:tickLblSkip val="1"/>
        <c:tickMarkSkip val="1"/>
        <c:noMultiLvlLbl val="0"/>
      </c:catAx>
      <c:valAx>
        <c:axId val="13165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5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3738</c:v>
                </c:pt>
                <c:pt idx="5">
                  <c:v>3889</c:v>
                </c:pt>
                <c:pt idx="8">
                  <c:v>4146</c:v>
                </c:pt>
                <c:pt idx="11">
                  <c:v>4109</c:v>
                </c:pt>
                <c:pt idx="14">
                  <c:v>4100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74</c:v>
                </c:pt>
                <c:pt idx="3">
                  <c:v>60</c:v>
                </c:pt>
                <c:pt idx="6">
                  <c:v>56</c:v>
                </c:pt>
                <c:pt idx="9">
                  <c:v>58</c:v>
                </c:pt>
                <c:pt idx="12">
                  <c:v>33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365</c:v>
                </c:pt>
                <c:pt idx="3">
                  <c:v>411</c:v>
                </c:pt>
                <c:pt idx="6">
                  <c:v>607</c:v>
                </c:pt>
                <c:pt idx="9">
                  <c:v>600</c:v>
                </c:pt>
                <c:pt idx="12">
                  <c:v>667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1516</c:v>
                </c:pt>
                <c:pt idx="3">
                  <c:v>1774</c:v>
                </c:pt>
                <c:pt idx="6">
                  <c:v>1813</c:v>
                </c:pt>
                <c:pt idx="9">
                  <c:v>1940</c:v>
                </c:pt>
                <c:pt idx="12">
                  <c:v>1821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4245</c:v>
                </c:pt>
                <c:pt idx="3">
                  <c:v>3871</c:v>
                </c:pt>
                <c:pt idx="6">
                  <c:v>3826</c:v>
                </c:pt>
                <c:pt idx="9">
                  <c:v>3667</c:v>
                </c:pt>
                <c:pt idx="12">
                  <c:v>3558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321216"/>
        <c:axId val="131323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2462</c:v>
                </c:pt>
                <c:pt idx="2">
                  <c:v>#N/A</c:v>
                </c:pt>
                <c:pt idx="3">
                  <c:v>#N/A</c:v>
                </c:pt>
                <c:pt idx="4">
                  <c:v>2227</c:v>
                </c:pt>
                <c:pt idx="5">
                  <c:v>#N/A</c:v>
                </c:pt>
                <c:pt idx="6">
                  <c:v>#N/A</c:v>
                </c:pt>
                <c:pt idx="7">
                  <c:v>2156</c:v>
                </c:pt>
                <c:pt idx="8">
                  <c:v>#N/A</c:v>
                </c:pt>
                <c:pt idx="9">
                  <c:v>#N/A</c:v>
                </c:pt>
                <c:pt idx="10">
                  <c:v>2156</c:v>
                </c:pt>
                <c:pt idx="11">
                  <c:v>#N/A</c:v>
                </c:pt>
                <c:pt idx="12">
                  <c:v>#N/A</c:v>
                </c:pt>
                <c:pt idx="13">
                  <c:v>1979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321216"/>
        <c:axId val="131323392"/>
      </c:lineChart>
      <c:catAx>
        <c:axId val="13132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23392"/>
        <c:crosses val="autoZero"/>
        <c:auto val="1"/>
        <c:lblAlgn val="ctr"/>
        <c:lblOffset val="100"/>
        <c:tickLblSkip val="1"/>
        <c:tickMarkSkip val="1"/>
        <c:noMultiLvlLbl val="0"/>
      </c:catAx>
      <c:valAx>
        <c:axId val="13132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2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47570</c:v>
                </c:pt>
                <c:pt idx="5">
                  <c:v>48364</c:v>
                </c:pt>
                <c:pt idx="8">
                  <c:v>47784</c:v>
                </c:pt>
                <c:pt idx="11">
                  <c:v>47709</c:v>
                </c:pt>
                <c:pt idx="14">
                  <c:v>49629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147</c:v>
                </c:pt>
                <c:pt idx="5">
                  <c:v>231</c:v>
                </c:pt>
                <c:pt idx="8">
                  <c:v>228</c:v>
                </c:pt>
                <c:pt idx="11">
                  <c:v>245</c:v>
                </c:pt>
                <c:pt idx="14">
                  <c:v>162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7601</c:v>
                </c:pt>
                <c:pt idx="5">
                  <c:v>7883</c:v>
                </c:pt>
                <c:pt idx="8">
                  <c:v>7744</c:v>
                </c:pt>
                <c:pt idx="11">
                  <c:v>7426</c:v>
                </c:pt>
                <c:pt idx="14">
                  <c:v>7161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6986</c:v>
                </c:pt>
                <c:pt idx="3">
                  <c:v>6904</c:v>
                </c:pt>
                <c:pt idx="6">
                  <c:v>6543</c:v>
                </c:pt>
                <c:pt idx="9">
                  <c:v>6200</c:v>
                </c:pt>
                <c:pt idx="12">
                  <c:v>6289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5696</c:v>
                </c:pt>
                <c:pt idx="3">
                  <c:v>6502</c:v>
                </c:pt>
                <c:pt idx="6">
                  <c:v>6300</c:v>
                </c:pt>
                <c:pt idx="9">
                  <c:v>5717</c:v>
                </c:pt>
                <c:pt idx="12">
                  <c:v>5187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21382</c:v>
                </c:pt>
                <c:pt idx="3">
                  <c:v>20897</c:v>
                </c:pt>
                <c:pt idx="6">
                  <c:v>21060</c:v>
                </c:pt>
                <c:pt idx="9">
                  <c:v>21350</c:v>
                </c:pt>
                <c:pt idx="12">
                  <c:v>20595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288</c:v>
                </c:pt>
                <c:pt idx="3">
                  <c:v>230</c:v>
                </c:pt>
                <c:pt idx="6">
                  <c:v>175</c:v>
                </c:pt>
                <c:pt idx="9">
                  <c:v>112</c:v>
                </c:pt>
                <c:pt idx="12">
                  <c:v>82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35207</c:v>
                </c:pt>
                <c:pt idx="3">
                  <c:v>35624</c:v>
                </c:pt>
                <c:pt idx="6">
                  <c:v>34986</c:v>
                </c:pt>
                <c:pt idx="9">
                  <c:v>34518</c:v>
                </c:pt>
                <c:pt idx="12">
                  <c:v>38762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009984"/>
        <c:axId val="13201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14241</c:v>
                </c:pt>
                <c:pt idx="2">
                  <c:v>#N/A</c:v>
                </c:pt>
                <c:pt idx="3">
                  <c:v>#N/A</c:v>
                </c:pt>
                <c:pt idx="4">
                  <c:v>13679</c:v>
                </c:pt>
                <c:pt idx="5">
                  <c:v>#N/A</c:v>
                </c:pt>
                <c:pt idx="6">
                  <c:v>#N/A</c:v>
                </c:pt>
                <c:pt idx="7">
                  <c:v>13310</c:v>
                </c:pt>
                <c:pt idx="8">
                  <c:v>#N/A</c:v>
                </c:pt>
                <c:pt idx="9">
                  <c:v>#N/A</c:v>
                </c:pt>
                <c:pt idx="10">
                  <c:v>12518</c:v>
                </c:pt>
                <c:pt idx="11">
                  <c:v>#N/A</c:v>
                </c:pt>
                <c:pt idx="12">
                  <c:v>#N/A</c:v>
                </c:pt>
                <c:pt idx="13">
                  <c:v>13963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009984"/>
        <c:axId val="132011904"/>
      </c:lineChart>
      <c:catAx>
        <c:axId val="1320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011904"/>
        <c:crosses val="autoZero"/>
        <c:auto val="1"/>
        <c:lblAlgn val="ctr"/>
        <c:lblOffset val="100"/>
        <c:tickLblSkip val="1"/>
        <c:tickMarkSkip val="1"/>
        <c:noMultiLvlLbl val="0"/>
      </c:catAx>
      <c:valAx>
        <c:axId val="13201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{AF4071BD-BD0C-484B-B855-46094A685973}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96C-4409-BF23-CF5407716A2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{5026778A-4CE0-4B2E-A7FB-E458EC018428}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96C-4409-BF23-CF5407716A2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{C6F127CC-CA7D-4696-B742-4C6CDC5A9142}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96C-4409-BF23-CF5407716A23}"/>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{F760A972-4C18-4351-B7F8-E16A2902EBFB}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96C-4409-BF23-CF5407716A23}"/>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{95F35900-788C-45B2-B34B-5E18116FA75A}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96C-4409-BF23-CF5407716A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c:v>
                </c:pt>
                <c:pt idx="4">
                  <c:v>52.3</c:v>
                </c:pt>
              </c:numCache>
            </c:numRef>
          </c:xVal>
          <c:yVal>
            <c:numRef>
              <c:f>公会計指標分析・財政指標組合せ分析表!$K$51:$O$51</c:f>
              <c:numCache>
                <c:formatCode>#,##0.0;"▲ "#,##0.0</c:formatCode>
                <c:ptCount val="5"/>
                <c:pt idx="3">
                  <c:v>60.7</c:v>
                </c:pt>
                <c:pt idx="4">
                  <c:v>68.8</c:v>
                </c:pt>
              </c:numCache>
            </c:numRef>
          </c:yVal>
          <c:smooth val="0"/>
          <c:extLst>
            <c:ext xmlns:c16="http://schemas.microsoft.com/office/drawing/2014/chart" uri="{C3380CC4-5D6E-409C-BE32-E72D297353CC}">
              <c16:uniqueId val="{00000005-196C-4409-BF23-CF5407716A2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{6BE325C4-087F-42F8-9249-B67B017574FA}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96C-4409-BF23-CF5407716A2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{CC3A0609-3FCB-430A-9C26-EC0A1AAA482A}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96C-4409-BF23-CF5407716A2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{97826A04-9143-4F48-BD10-687F0534AF3F}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96C-4409-BF23-CF5407716A2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{4BFEFB8F-01C9-40A3-8C3C-579E60463447}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96C-4409-BF23-CF5407716A2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{D7E93A42-1CAB-4060-AE7E-1FD5C7C8991E}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96C-4409-BF23-CF5407716A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c:ext xmlns:c16="http://schemas.microsoft.com/office/drawing/2014/chart" uri="{C3380CC4-5D6E-409C-BE32-E72D297353CC}">
              <c16:uniqueId val="{0000000B-196C-4409-BF23-CF5407716A23}"/>
            </c:ext>
          </c:extLst>
        </c:ser>
        <c:dLbls>
          <c:showLegendKey val="0"/>
          <c:showVal val="0"/>
          <c:showCatName val="0"/>
          <c:showSerName val="0"/>
          <c:showPercent val="0"/>
          <c:showBubbleSize val="0"/>
        </c:dLbls>
        <c:axId val="72774400"/>
        <c:axId val="72776320"/>
      </c:scatterChart>
      <c:valAx>
        <c:axId val="72774400"/>
        <c:scaling>
          <c:orientation val="minMax"/>
          <c:max val="55.5"/>
          <c:min val="51.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76320"/>
        <c:crosses val="autoZero"/>
        <c:crossBetween val="midCat"/>
      </c:valAx>
      <c:valAx>
        <c:axId val="72776320"/>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4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{AD97EBAD-6742-4AC6-9321-681B40B5BCF9}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6B2-4661-8F91-C58EB8284B9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{20B7FD32-A451-4B29-90AB-828CCF509F07}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6B2-4661-8F91-C58EB8284B9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{FAE5527D-DFC5-4C5F-B8DA-71BE72ECC230}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6B2-4661-8F91-C58EB8284B9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{0C82406E-A2F8-42A6-B860-89BE818A4EBA}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6B2-4661-8F91-C58EB8284B9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{E0BF81D4-CA0F-4A87-8944-97314455ABC1}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6B2-4661-8F91-C58EB8284B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11.8</c:v>
                </c:pt>
                <c:pt idx="2">
                  <c:v>11.1</c:v>
                </c:pt>
                <c:pt idx="3">
                  <c:v>10.6</c:v>
                </c:pt>
                <c:pt idx="4">
                  <c:v>10.199999999999999</c:v>
                </c:pt>
              </c:numCache>
            </c:numRef>
          </c:xVal>
          <c:yVal>
            <c:numRef>
              <c:f>公会計指標分析・財政指標組合せ分析表!$K$73:$O$73</c:f>
              <c:numCache>
                <c:formatCode>#,##0.0;"▲ "#,##0.0</c:formatCode>
                <c:ptCount val="5"/>
                <c:pt idx="0">
                  <c:v>69.2</c:v>
                </c:pt>
                <c:pt idx="1">
                  <c:v>66</c:v>
                </c:pt>
                <c:pt idx="2">
                  <c:v>65.7</c:v>
                </c:pt>
                <c:pt idx="3">
                  <c:v>60.7</c:v>
                </c:pt>
                <c:pt idx="4">
                  <c:v>68.8</c:v>
                </c:pt>
              </c:numCache>
            </c:numRef>
          </c:yVal>
          <c:smooth val="0"/>
          <c:extLst>
            <c:ext xmlns:c16="http://schemas.microsoft.com/office/drawing/2014/chart" uri="{C3380CC4-5D6E-409C-BE32-E72D297353CC}">
              <c16:uniqueId val="{00000005-A6B2-4661-8F91-C58EB8284B9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{E7AACC3B-2112-4F54-A492-EBD404D8DF95}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6B2-4661-8F91-C58EB8284B9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{AB2B25C7-2F1A-4142-966C-6CA76E72E2FC}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6B2-4661-8F91-C58EB8284B9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{90F4AF4F-955C-4F54-A559-4BC9340A1471}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6B2-4661-8F91-C58EB8284B9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{08D2D13D-108A-4868-AAD4-D7B48B6F6908}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6B2-4661-8F91-C58EB8284B9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{705C6440-836C-45EB-93C0-7483B38BDF86}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6B2-4661-8F91-C58EB8284B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c:ext xmlns:c16="http://schemas.microsoft.com/office/drawing/2014/chart" uri="{C3380CC4-5D6E-409C-BE32-E72D297353CC}">
              <c16:uniqueId val="{0000000B-A6B2-4661-8F91-C58EB8284B95}"/>
            </c:ext>
          </c:extLst>
        </c:ser>
        <c:dLbls>
          <c:showLegendKey val="0"/>
          <c:showVal val="0"/>
          <c:showCatName val="0"/>
          <c:showSerName val="0"/>
          <c:showPercent val="0"/>
          <c:showBubbleSize val="0"/>
        </c:dLbls>
        <c:axId val="72835456"/>
        <c:axId val="72837376"/>
      </c:scatterChart>
      <c:valAx>
        <c:axId val="72835456"/>
        <c:scaling>
          <c:orientation val="minMax"/>
          <c:max val="13.6"/>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37376"/>
        <c:crosses val="autoZero"/>
        <c:crossBetween val="midCat"/>
      </c:valAx>
      <c:valAx>
        <c:axId val="72837376"/>
        <c:scaling>
          <c:orientation val="minMax"/>
          <c:max val="7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5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プライマリーバランスの黒字化を堅持するとともに、高金利債の繰上償還や、新規発行する市債を交付税措置の手厚い事業（旧合併特例事業債（特例分）、臨時財政対策債など）に絞る方針を継続した結果、元利償還金の減と算入公債費の増に寄与し、実質公債費比率が</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庁舎建設事業などの大規模事業の実施により、中長期的に元利償還金が増加することが見込まれる。今後も合併特例事業債など有利な地方債の活用を図り、分子の増加を抑制し引き続き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充当可能財源のうち、基準財政需要額算入見込額の増加があったものの、庁舎建設事業や小中学校施設の耐震補強・大規模改造事業などの実施に伴う市債残高の増が影響し、将来負担比率は</a:t>
          </a:r>
          <a:r>
            <a:rPr kumimoji="1" lang="en-US" altLang="ja-JP" sz="1400">
              <a:latin typeface="ＭＳ ゴシック" pitchFamily="49" charset="-128"/>
              <a:ea typeface="ＭＳ ゴシック" pitchFamily="49" charset="-128"/>
            </a:rPr>
            <a:t>68.8</a:t>
          </a:r>
          <a:r>
            <a:rPr kumimoji="1" lang="ja-JP" altLang="en-US" sz="1400">
              <a:latin typeface="ＭＳ ゴシック" pitchFamily="49" charset="-128"/>
              <a:ea typeface="ＭＳ ゴシック" pitchFamily="49" charset="-128"/>
            </a:rPr>
            <a:t>％と前年より</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また、公営企業会計等繰入見込み額についても、下水道事業などの公営企業債に係る負担が今後も高い水準で推移する見込みである。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の実施が予定されていることから、引き続き実施事業の絞り込みや実施年度の見直しを行いながら、歳入に見合った歳出の徹底を初めとした財政の健全化を図り、将来負担比率の分子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類似団体よりやや低い水準にあるものの、今後は公共施設等の老朽化に伴う改修・更新への対策も必要となることから、公共施設等総合管理計画等に基づき施設の維持管理を適切に行っ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69"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145838</xdr:rowOff>
    </xdr:from>
    <xdr:to>
      <xdr:col>3</xdr:col>
      <xdr:colOff>1222375</xdr:colOff>
      <xdr:row>30</xdr:row>
      <xdr:rowOff>75988</xdr:rowOff>
    </xdr:to>
    <xdr:sp macro="" textlink="">
      <xdr:nvSpPr>
        <xdr:cNvPr id="77" name="円/楕円 76"/>
        <xdr:cNvSpPr/>
      </xdr:nvSpPr>
      <xdr:spPr>
        <a:xfrm>
          <a:off x="47117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124265</xdr:rowOff>
    </xdr:from>
    <xdr:ext cx="405111" cy="259045"/>
    <xdr:sp macro="" textlink="">
      <xdr:nvSpPr>
        <xdr:cNvPr id="78" name="有形固定資産減価償却率該当値テキスト"/>
        <xdr:cNvSpPr txBox="1"/>
      </xdr:nvSpPr>
      <xdr:spPr>
        <a:xfrm>
          <a:off x="4813300" y="587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156633</xdr:rowOff>
    </xdr:from>
    <xdr:to>
      <xdr:col>3</xdr:col>
      <xdr:colOff>511175</xdr:colOff>
      <xdr:row>30</xdr:row>
      <xdr:rowOff>86783</xdr:rowOff>
    </xdr:to>
    <xdr:sp macro="" textlink="">
      <xdr:nvSpPr>
        <xdr:cNvPr id="79" name="円/楕円 78"/>
        <xdr:cNvSpPr/>
      </xdr:nvSpPr>
      <xdr:spPr>
        <a:xfrm>
          <a:off x="4000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25188</xdr:rowOff>
    </xdr:from>
    <xdr:to>
      <xdr:col>3</xdr:col>
      <xdr:colOff>1171575</xdr:colOff>
      <xdr:row>30</xdr:row>
      <xdr:rowOff>35983</xdr:rowOff>
    </xdr:to>
    <xdr:cxnSp macro="">
      <xdr:nvCxnSpPr>
        <xdr:cNvPr id="80" name="直線コネクタ 79"/>
        <xdr:cNvCxnSpPr/>
      </xdr:nvCxnSpPr>
      <xdr:spPr>
        <a:xfrm flipV="1">
          <a:off x="4051300" y="594973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159614</xdr:rowOff>
    </xdr:from>
    <xdr:ext cx="405111" cy="259045"/>
    <xdr:sp macro="" textlink="">
      <xdr:nvSpPr>
        <xdr:cNvPr id="81"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77910</xdr:rowOff>
    </xdr:from>
    <xdr:ext cx="405111" cy="259045"/>
    <xdr:sp macro="" textlink="">
      <xdr:nvSpPr>
        <xdr:cNvPr id="82" name="n_1mainValue有形固定資産減価償却率"/>
        <xdr:cNvSpPr txBox="1"/>
      </xdr:nvSpPr>
      <xdr:spPr>
        <a:xfrm>
          <a:off x="3836043"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724400" y="642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74930</xdr:rowOff>
    </xdr:from>
    <xdr:to>
      <xdr:col>6</xdr:col>
      <xdr:colOff>561975</xdr:colOff>
      <xdr:row>40</xdr:row>
      <xdr:rowOff>5080</xdr:rowOff>
    </xdr:to>
    <xdr:sp macro="" textlink="">
      <xdr:nvSpPr>
        <xdr:cNvPr id="70" name="円/楕円 69"/>
        <xdr:cNvSpPr/>
      </xdr:nvSpPr>
      <xdr:spPr>
        <a:xfrm>
          <a:off x="4584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53357</xdr:rowOff>
    </xdr:from>
    <xdr:ext cx="405111" cy="259045"/>
    <xdr:sp macro="" textlink="">
      <xdr:nvSpPr>
        <xdr:cNvPr id="71" name="【道路】&#10;有形固定資産減価償却率該当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109220</xdr:rowOff>
    </xdr:from>
    <xdr:to>
      <xdr:col>5</xdr:col>
      <xdr:colOff>409575</xdr:colOff>
      <xdr:row>40</xdr:row>
      <xdr:rowOff>39370</xdr:rowOff>
    </xdr:to>
    <xdr:sp macro="" textlink="">
      <xdr:nvSpPr>
        <xdr:cNvPr id="72" name="円/楕円 71"/>
        <xdr:cNvSpPr/>
      </xdr:nvSpPr>
      <xdr:spPr>
        <a:xfrm>
          <a:off x="3746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125730</xdr:rowOff>
    </xdr:from>
    <xdr:to>
      <xdr:col>6</xdr:col>
      <xdr:colOff>511175</xdr:colOff>
      <xdr:row>39</xdr:row>
      <xdr:rowOff>160020</xdr:rowOff>
    </xdr:to>
    <xdr:cxnSp macro="">
      <xdr:nvCxnSpPr>
        <xdr:cNvPr id="73" name="直線コネクタ 72"/>
        <xdr:cNvCxnSpPr/>
      </xdr:nvCxnSpPr>
      <xdr:spPr>
        <a:xfrm flipV="1">
          <a:off x="3797300" y="6812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147337</xdr:rowOff>
    </xdr:from>
    <xdr:ext cx="405111" cy="259045"/>
    <xdr:sp macro="" textlink="">
      <xdr:nvSpPr>
        <xdr:cNvPr id="74"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30497</xdr:rowOff>
    </xdr:from>
    <xdr:ext cx="405111" cy="259045"/>
    <xdr:sp macro="" textlink="">
      <xdr:nvSpPr>
        <xdr:cNvPr id="75" name="n_1mainValue【道路】&#10;有形固定資産減価償却率"/>
        <xdr:cNvSpPr txBox="1"/>
      </xdr:nvSpPr>
      <xdr:spPr>
        <a:xfrm>
          <a:off x="3582043"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4"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30658</xdr:rowOff>
    </xdr:from>
    <xdr:to>
      <xdr:col>15</xdr:col>
      <xdr:colOff>231775</xdr:colOff>
      <xdr:row>39</xdr:row>
      <xdr:rowOff>132258</xdr:rowOff>
    </xdr:to>
    <xdr:sp macro="" textlink="">
      <xdr:nvSpPr>
        <xdr:cNvPr id="112" name="円/楕円 111"/>
        <xdr:cNvSpPr/>
      </xdr:nvSpPr>
      <xdr:spPr>
        <a:xfrm>
          <a:off x="10426700" y="67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9085</xdr:rowOff>
    </xdr:from>
    <xdr:ext cx="534377" cy="259045"/>
    <xdr:sp macro="" textlink="">
      <xdr:nvSpPr>
        <xdr:cNvPr id="113" name="【道路】&#10;一人当たり延長該当値テキスト"/>
        <xdr:cNvSpPr txBox="1"/>
      </xdr:nvSpPr>
      <xdr:spPr>
        <a:xfrm>
          <a:off x="10566400" y="66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33172</xdr:rowOff>
    </xdr:from>
    <xdr:to>
      <xdr:col>14</xdr:col>
      <xdr:colOff>79375</xdr:colOff>
      <xdr:row>39</xdr:row>
      <xdr:rowOff>134772</xdr:rowOff>
    </xdr:to>
    <xdr:sp macro="" textlink="">
      <xdr:nvSpPr>
        <xdr:cNvPr id="114" name="円/楕円 113"/>
        <xdr:cNvSpPr/>
      </xdr:nvSpPr>
      <xdr:spPr>
        <a:xfrm>
          <a:off x="9588500" y="67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81458</xdr:rowOff>
    </xdr:from>
    <xdr:to>
      <xdr:col>15</xdr:col>
      <xdr:colOff>180975</xdr:colOff>
      <xdr:row>39</xdr:row>
      <xdr:rowOff>83972</xdr:rowOff>
    </xdr:to>
    <xdr:cxnSp macro="">
      <xdr:nvCxnSpPr>
        <xdr:cNvPr id="115" name="直線コネクタ 114"/>
        <xdr:cNvCxnSpPr/>
      </xdr:nvCxnSpPr>
      <xdr:spPr>
        <a:xfrm flipV="1">
          <a:off x="9639300" y="676800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112247</xdr:rowOff>
    </xdr:from>
    <xdr:ext cx="534377" cy="259045"/>
    <xdr:sp macro="" textlink="">
      <xdr:nvSpPr>
        <xdr:cNvPr id="116"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125899</xdr:rowOff>
    </xdr:from>
    <xdr:ext cx="534377" cy="259045"/>
    <xdr:sp macro="" textlink="">
      <xdr:nvSpPr>
        <xdr:cNvPr id="117" name="n_1mainValue【道路】&#10;一人当たり延長"/>
        <xdr:cNvSpPr txBox="1"/>
      </xdr:nvSpPr>
      <xdr:spPr>
        <a:xfrm>
          <a:off x="9359410" y="68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7"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55" name="円/楕円 154"/>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87647</xdr:rowOff>
    </xdr:from>
    <xdr:ext cx="405111" cy="259045"/>
    <xdr:sp macro="" textlink="">
      <xdr:nvSpPr>
        <xdr:cNvPr id="156" name="【橋りょう・トンネル】&#10;有形固定資産減価償却率該当値テキスト"/>
        <xdr:cNvSpPr txBox="1"/>
      </xdr:nvSpPr>
      <xdr:spPr>
        <a:xfrm>
          <a:off x="47244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139700</xdr:rowOff>
    </xdr:from>
    <xdr:to>
      <xdr:col>5</xdr:col>
      <xdr:colOff>409575</xdr:colOff>
      <xdr:row>61</xdr:row>
      <xdr:rowOff>69850</xdr:rowOff>
    </xdr:to>
    <xdr:sp macro="" textlink="">
      <xdr:nvSpPr>
        <xdr:cNvPr id="157" name="円/楕円 156"/>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160020</xdr:rowOff>
    </xdr:from>
    <xdr:to>
      <xdr:col>6</xdr:col>
      <xdr:colOff>511175</xdr:colOff>
      <xdr:row>61</xdr:row>
      <xdr:rowOff>19050</xdr:rowOff>
    </xdr:to>
    <xdr:cxnSp macro="">
      <xdr:nvCxnSpPr>
        <xdr:cNvPr id="158" name="直線コネクタ 157"/>
        <xdr:cNvCxnSpPr/>
      </xdr:nvCxnSpPr>
      <xdr:spPr>
        <a:xfrm flipV="1">
          <a:off x="3797300" y="10447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4462</xdr:rowOff>
    </xdr:from>
    <xdr:ext cx="405111" cy="259045"/>
    <xdr:sp macro="" textlink="">
      <xdr:nvSpPr>
        <xdr:cNvPr id="159"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60977</xdr:rowOff>
    </xdr:from>
    <xdr:ext cx="405111" cy="259045"/>
    <xdr:sp macro="" textlink="">
      <xdr:nvSpPr>
        <xdr:cNvPr id="160" name="n_1main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91023</xdr:rowOff>
    </xdr:from>
    <xdr:to>
      <xdr:col>15</xdr:col>
      <xdr:colOff>231775</xdr:colOff>
      <xdr:row>62</xdr:row>
      <xdr:rowOff>21173</xdr:rowOff>
    </xdr:to>
    <xdr:sp macro="" textlink="">
      <xdr:nvSpPr>
        <xdr:cNvPr id="195" name="円/楕円 194"/>
        <xdr:cNvSpPr/>
      </xdr:nvSpPr>
      <xdr:spPr>
        <a:xfrm>
          <a:off x="10426700" y="105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69450</xdr:rowOff>
    </xdr:from>
    <xdr:ext cx="599010" cy="259045"/>
    <xdr:sp macro="" textlink="">
      <xdr:nvSpPr>
        <xdr:cNvPr id="196" name="【橋りょう・トンネル】&#10;一人当たり有形固定資産（償却資産）額該当値テキスト"/>
        <xdr:cNvSpPr txBox="1"/>
      </xdr:nvSpPr>
      <xdr:spPr>
        <a:xfrm>
          <a:off x="10566400" y="1052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162,960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92925</xdr:rowOff>
    </xdr:from>
    <xdr:to>
      <xdr:col>14</xdr:col>
      <xdr:colOff>79375</xdr:colOff>
      <xdr:row>62</xdr:row>
      <xdr:rowOff>23075</xdr:rowOff>
    </xdr:to>
    <xdr:sp macro="" textlink="">
      <xdr:nvSpPr>
        <xdr:cNvPr id="197" name="円/楕円 196"/>
        <xdr:cNvSpPr/>
      </xdr:nvSpPr>
      <xdr:spPr>
        <a:xfrm>
          <a:off x="9588500" y="105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141823</xdr:rowOff>
    </xdr:from>
    <xdr:to>
      <xdr:col>15</xdr:col>
      <xdr:colOff>180975</xdr:colOff>
      <xdr:row>61</xdr:row>
      <xdr:rowOff>143725</xdr:rowOff>
    </xdr:to>
    <xdr:cxnSp macro="">
      <xdr:nvCxnSpPr>
        <xdr:cNvPr id="198" name="直線コネクタ 197"/>
        <xdr:cNvCxnSpPr/>
      </xdr:nvCxnSpPr>
      <xdr:spPr>
        <a:xfrm flipV="1">
          <a:off x="9639300" y="10600273"/>
          <a:ext cx="8382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14202</xdr:rowOff>
    </xdr:from>
    <xdr:ext cx="599010" cy="259045"/>
    <xdr:sp macro="" textlink="">
      <xdr:nvSpPr>
        <xdr:cNvPr id="200" name="n_1mainValue【橋りょう・トンネル】&#10;一人当たり有形固定資産（償却資産）額"/>
        <xdr:cNvSpPr txBox="1"/>
      </xdr:nvSpPr>
      <xdr:spPr>
        <a:xfrm>
          <a:off x="9327094" y="1064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141605</xdr:rowOff>
    </xdr:from>
    <xdr:to>
      <xdr:col>6</xdr:col>
      <xdr:colOff>561975</xdr:colOff>
      <xdr:row>80</xdr:row>
      <xdr:rowOff>71755</xdr:rowOff>
    </xdr:to>
    <xdr:sp macro="" textlink="">
      <xdr:nvSpPr>
        <xdr:cNvPr id="237" name="円/楕円 236"/>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164482</xdr:rowOff>
    </xdr:from>
    <xdr:ext cx="405111" cy="259045"/>
    <xdr:sp macro="" textlink="">
      <xdr:nvSpPr>
        <xdr:cNvPr id="238" name="【公営住宅】&#10;有形固定資産減価償却率該当値テキスト"/>
        <xdr:cNvSpPr txBox="1"/>
      </xdr:nvSpPr>
      <xdr:spPr>
        <a:xfrm>
          <a:off x="47244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154939</xdr:rowOff>
    </xdr:from>
    <xdr:to>
      <xdr:col>5</xdr:col>
      <xdr:colOff>409575</xdr:colOff>
      <xdr:row>80</xdr:row>
      <xdr:rowOff>85089</xdr:rowOff>
    </xdr:to>
    <xdr:sp macro="" textlink="">
      <xdr:nvSpPr>
        <xdr:cNvPr id="239" name="円/楕円 238"/>
        <xdr:cNvSpPr/>
      </xdr:nvSpPr>
      <xdr:spPr>
        <a:xfrm>
          <a:off x="3746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20955</xdr:rowOff>
    </xdr:from>
    <xdr:to>
      <xdr:col>6</xdr:col>
      <xdr:colOff>511175</xdr:colOff>
      <xdr:row>80</xdr:row>
      <xdr:rowOff>34289</xdr:rowOff>
    </xdr:to>
    <xdr:cxnSp macro="">
      <xdr:nvCxnSpPr>
        <xdr:cNvPr id="240" name="直線コネクタ 239"/>
        <xdr:cNvCxnSpPr/>
      </xdr:nvCxnSpPr>
      <xdr:spPr>
        <a:xfrm flipV="1">
          <a:off x="3797300" y="137369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65422</xdr:rowOff>
    </xdr:from>
    <xdr:ext cx="405111" cy="259045"/>
    <xdr:sp macro="" textlink="">
      <xdr:nvSpPr>
        <xdr:cNvPr id="241"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76216</xdr:rowOff>
    </xdr:from>
    <xdr:ext cx="405111" cy="259045"/>
    <xdr:sp macro="" textlink="">
      <xdr:nvSpPr>
        <xdr:cNvPr id="242" name="n_1mainValue【公営住宅】&#10;有形固定資産減価償却率"/>
        <xdr:cNvSpPr txBox="1"/>
      </xdr:nvSpPr>
      <xdr:spPr>
        <a:xfrm>
          <a:off x="3582043" y="1379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69"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61367</xdr:rowOff>
    </xdr:from>
    <xdr:to>
      <xdr:col>15</xdr:col>
      <xdr:colOff>231775</xdr:colOff>
      <xdr:row>84</xdr:row>
      <xdr:rowOff>162967</xdr:rowOff>
    </xdr:to>
    <xdr:sp macro="" textlink="">
      <xdr:nvSpPr>
        <xdr:cNvPr id="277" name="円/楕円 276"/>
        <xdr:cNvSpPr/>
      </xdr:nvSpPr>
      <xdr:spPr>
        <a:xfrm>
          <a:off x="10426700" y="14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39794</xdr:rowOff>
    </xdr:from>
    <xdr:ext cx="469744" cy="259045"/>
    <xdr:sp macro="" textlink="">
      <xdr:nvSpPr>
        <xdr:cNvPr id="278" name="【公営住宅】&#10;一人当たり面積該当値テキスト"/>
        <xdr:cNvSpPr txBox="1"/>
      </xdr:nvSpPr>
      <xdr:spPr>
        <a:xfrm>
          <a:off x="10566400" y="144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55880</xdr:rowOff>
    </xdr:from>
    <xdr:to>
      <xdr:col>14</xdr:col>
      <xdr:colOff>79375</xdr:colOff>
      <xdr:row>84</xdr:row>
      <xdr:rowOff>157480</xdr:rowOff>
    </xdr:to>
    <xdr:sp macro="" textlink="">
      <xdr:nvSpPr>
        <xdr:cNvPr id="279" name="円/楕円 278"/>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106680</xdr:rowOff>
    </xdr:from>
    <xdr:to>
      <xdr:col>15</xdr:col>
      <xdr:colOff>180975</xdr:colOff>
      <xdr:row>84</xdr:row>
      <xdr:rowOff>112167</xdr:rowOff>
    </xdr:to>
    <xdr:cxnSp macro="">
      <xdr:nvCxnSpPr>
        <xdr:cNvPr id="280" name="直線コネクタ 279"/>
        <xdr:cNvCxnSpPr/>
      </xdr:nvCxnSpPr>
      <xdr:spPr>
        <a:xfrm>
          <a:off x="9639300" y="1450848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139716</xdr:rowOff>
    </xdr:from>
    <xdr:ext cx="469744" cy="259045"/>
    <xdr:sp macro="" textlink="">
      <xdr:nvSpPr>
        <xdr:cNvPr id="281"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148607</xdr:rowOff>
    </xdr:from>
    <xdr:ext cx="469744" cy="259045"/>
    <xdr:sp macro="" textlink="">
      <xdr:nvSpPr>
        <xdr:cNvPr id="282" name="n_1mainValue【公営住宅】&#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125984</xdr:rowOff>
    </xdr:from>
    <xdr:to>
      <xdr:col>23</xdr:col>
      <xdr:colOff>568325</xdr:colOff>
      <xdr:row>34</xdr:row>
      <xdr:rowOff>56134</xdr:rowOff>
    </xdr:to>
    <xdr:sp macro="" textlink="">
      <xdr:nvSpPr>
        <xdr:cNvPr id="334" name="円/楕円 333"/>
        <xdr:cNvSpPr/>
      </xdr:nvSpPr>
      <xdr:spPr>
        <a:xfrm>
          <a:off x="162687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40911</xdr:rowOff>
    </xdr:from>
    <xdr:ext cx="405111" cy="259045"/>
    <xdr:sp macro="" textlink="">
      <xdr:nvSpPr>
        <xdr:cNvPr id="335" name="【認定こども園・幼稚園・保育所】&#10;有形固定資産減価償却率該当値テキスト"/>
        <xdr:cNvSpPr txBox="1"/>
      </xdr:nvSpPr>
      <xdr:spPr>
        <a:xfrm>
          <a:off x="16408400" y="5698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167132</xdr:rowOff>
    </xdr:from>
    <xdr:to>
      <xdr:col>22</xdr:col>
      <xdr:colOff>415925</xdr:colOff>
      <xdr:row>34</xdr:row>
      <xdr:rowOff>97282</xdr:rowOff>
    </xdr:to>
    <xdr:sp macro="" textlink="">
      <xdr:nvSpPr>
        <xdr:cNvPr id="336" name="円/楕円 335"/>
        <xdr:cNvSpPr/>
      </xdr:nvSpPr>
      <xdr:spPr>
        <a:xfrm>
          <a:off x="154305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5334</xdr:rowOff>
    </xdr:from>
    <xdr:to>
      <xdr:col>23</xdr:col>
      <xdr:colOff>517525</xdr:colOff>
      <xdr:row>34</xdr:row>
      <xdr:rowOff>46482</xdr:rowOff>
    </xdr:to>
    <xdr:cxnSp macro="">
      <xdr:nvCxnSpPr>
        <xdr:cNvPr id="337" name="直線コネクタ 336"/>
        <xdr:cNvCxnSpPr/>
      </xdr:nvCxnSpPr>
      <xdr:spPr>
        <a:xfrm flipV="1">
          <a:off x="15481300" y="583463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113809</xdr:rowOff>
    </xdr:from>
    <xdr:ext cx="405111" cy="259045"/>
    <xdr:sp macro="" textlink="">
      <xdr:nvSpPr>
        <xdr:cNvPr id="339" name="n_1mainValue【認定こども園・幼稚園・保育所】&#10;有形固定資産減価償却率"/>
        <xdr:cNvSpPr txBox="1"/>
      </xdr:nvSpPr>
      <xdr:spPr>
        <a:xfrm>
          <a:off x="15266043" y="560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78757</xdr:rowOff>
    </xdr:from>
    <xdr:ext cx="469744" cy="259045"/>
    <xdr:sp macro="" textlink="">
      <xdr:nvSpPr>
        <xdr:cNvPr id="368" name="【認定こども園・幼稚園・保育所】&#10;一人当たり面積平均値テキスト"/>
        <xdr:cNvSpPr txBox="1"/>
      </xdr:nvSpPr>
      <xdr:spPr>
        <a:xfrm>
          <a:off x="222504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82550</xdr:rowOff>
    </xdr:from>
    <xdr:to>
      <xdr:col>32</xdr:col>
      <xdr:colOff>238125</xdr:colOff>
      <xdr:row>39</xdr:row>
      <xdr:rowOff>12700</xdr:rowOff>
    </xdr:to>
    <xdr:sp macro="" textlink="">
      <xdr:nvSpPr>
        <xdr:cNvPr id="376" name="円/楕円 375"/>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60977</xdr:rowOff>
    </xdr:from>
    <xdr:ext cx="469744" cy="259045"/>
    <xdr:sp macro="" textlink="">
      <xdr:nvSpPr>
        <xdr:cNvPr id="377" name="【認定こども園・幼稚園・保育所】&#10;一人当たり面積該当値テキスト"/>
        <xdr:cNvSpPr txBox="1"/>
      </xdr:nvSpPr>
      <xdr:spPr>
        <a:xfrm>
          <a:off x="2225040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33020</xdr:rowOff>
    </xdr:from>
    <xdr:to>
      <xdr:col>31</xdr:col>
      <xdr:colOff>85725</xdr:colOff>
      <xdr:row>38</xdr:row>
      <xdr:rowOff>134620</xdr:rowOff>
    </xdr:to>
    <xdr:sp macro="" textlink="">
      <xdr:nvSpPr>
        <xdr:cNvPr id="378" name="円/楕円 377"/>
        <xdr:cNvSpPr/>
      </xdr:nvSpPr>
      <xdr:spPr>
        <a:xfrm>
          <a:off x="2127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83820</xdr:rowOff>
    </xdr:from>
    <xdr:to>
      <xdr:col>32</xdr:col>
      <xdr:colOff>187325</xdr:colOff>
      <xdr:row>38</xdr:row>
      <xdr:rowOff>133350</xdr:rowOff>
    </xdr:to>
    <xdr:cxnSp macro="">
      <xdr:nvCxnSpPr>
        <xdr:cNvPr id="379" name="直線コネクタ 378"/>
        <xdr:cNvCxnSpPr/>
      </xdr:nvCxnSpPr>
      <xdr:spPr>
        <a:xfrm>
          <a:off x="21323300" y="65989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45737</xdr:rowOff>
    </xdr:from>
    <xdr:ext cx="469744" cy="259045"/>
    <xdr:sp macro="" textlink="">
      <xdr:nvSpPr>
        <xdr:cNvPr id="380"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151147</xdr:rowOff>
    </xdr:from>
    <xdr:ext cx="469744" cy="259045"/>
    <xdr:sp macro="" textlink="">
      <xdr:nvSpPr>
        <xdr:cNvPr id="381" name="n_1main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11"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67310</xdr:rowOff>
    </xdr:from>
    <xdr:to>
      <xdr:col>23</xdr:col>
      <xdr:colOff>568325</xdr:colOff>
      <xdr:row>57</xdr:row>
      <xdr:rowOff>168910</xdr:rowOff>
    </xdr:to>
    <xdr:sp macro="" textlink="">
      <xdr:nvSpPr>
        <xdr:cNvPr id="419" name="円/楕円 418"/>
        <xdr:cNvSpPr/>
      </xdr:nvSpPr>
      <xdr:spPr>
        <a:xfrm>
          <a:off x="16268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90187</xdr:rowOff>
    </xdr:from>
    <xdr:ext cx="405111" cy="259045"/>
    <xdr:sp macro="" textlink="">
      <xdr:nvSpPr>
        <xdr:cNvPr id="420" name="【学校施設】&#10;有形固定資産減価償却率該当値テキスト"/>
        <xdr:cNvSpPr txBox="1"/>
      </xdr:nvSpPr>
      <xdr:spPr>
        <a:xfrm>
          <a:off x="164084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147320</xdr:rowOff>
    </xdr:from>
    <xdr:to>
      <xdr:col>22</xdr:col>
      <xdr:colOff>415925</xdr:colOff>
      <xdr:row>58</xdr:row>
      <xdr:rowOff>77470</xdr:rowOff>
    </xdr:to>
    <xdr:sp macro="" textlink="">
      <xdr:nvSpPr>
        <xdr:cNvPr id="421" name="円/楕円 420"/>
        <xdr:cNvSpPr/>
      </xdr:nvSpPr>
      <xdr:spPr>
        <a:xfrm>
          <a:off x="15430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118110</xdr:rowOff>
    </xdr:from>
    <xdr:to>
      <xdr:col>23</xdr:col>
      <xdr:colOff>517525</xdr:colOff>
      <xdr:row>58</xdr:row>
      <xdr:rowOff>26670</xdr:rowOff>
    </xdr:to>
    <xdr:cxnSp macro="">
      <xdr:nvCxnSpPr>
        <xdr:cNvPr id="422" name="直線コネクタ 421"/>
        <xdr:cNvCxnSpPr/>
      </xdr:nvCxnSpPr>
      <xdr:spPr>
        <a:xfrm flipV="1">
          <a:off x="15481300" y="98907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53357</xdr:rowOff>
    </xdr:from>
    <xdr:ext cx="405111" cy="259045"/>
    <xdr:sp macro="" textlink="">
      <xdr:nvSpPr>
        <xdr:cNvPr id="423"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93997</xdr:rowOff>
    </xdr:from>
    <xdr:ext cx="405111" cy="259045"/>
    <xdr:sp macro="" textlink="">
      <xdr:nvSpPr>
        <xdr:cNvPr id="424" name="n_1mainValue【学校施設】&#10;有形固定資産減価償却率"/>
        <xdr:cNvSpPr txBox="1"/>
      </xdr:nvSpPr>
      <xdr:spPr>
        <a:xfrm>
          <a:off x="15266043"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54"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47498</xdr:rowOff>
    </xdr:from>
    <xdr:to>
      <xdr:col>32</xdr:col>
      <xdr:colOff>238125</xdr:colOff>
      <xdr:row>60</xdr:row>
      <xdr:rowOff>149098</xdr:rowOff>
    </xdr:to>
    <xdr:sp macro="" textlink="">
      <xdr:nvSpPr>
        <xdr:cNvPr id="462" name="円/楕円 461"/>
        <xdr:cNvSpPr/>
      </xdr:nvSpPr>
      <xdr:spPr>
        <a:xfrm>
          <a:off x="22110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25925</xdr:rowOff>
    </xdr:from>
    <xdr:ext cx="469744" cy="259045"/>
    <xdr:sp macro="" textlink="">
      <xdr:nvSpPr>
        <xdr:cNvPr id="463" name="【学校施設】&#10;一人当たり面積該当値テキスト"/>
        <xdr:cNvSpPr txBox="1"/>
      </xdr:nvSpPr>
      <xdr:spPr>
        <a:xfrm>
          <a:off x="22250400" y="103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52832</xdr:rowOff>
    </xdr:from>
    <xdr:to>
      <xdr:col>31</xdr:col>
      <xdr:colOff>85725</xdr:colOff>
      <xdr:row>60</xdr:row>
      <xdr:rowOff>154432</xdr:rowOff>
    </xdr:to>
    <xdr:sp macro="" textlink="">
      <xdr:nvSpPr>
        <xdr:cNvPr id="464" name="円/楕円 463"/>
        <xdr:cNvSpPr/>
      </xdr:nvSpPr>
      <xdr:spPr>
        <a:xfrm>
          <a:off x="21272500" y="103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98298</xdr:rowOff>
    </xdr:from>
    <xdr:to>
      <xdr:col>32</xdr:col>
      <xdr:colOff>187325</xdr:colOff>
      <xdr:row>60</xdr:row>
      <xdr:rowOff>103632</xdr:rowOff>
    </xdr:to>
    <xdr:cxnSp macro="">
      <xdr:nvCxnSpPr>
        <xdr:cNvPr id="465" name="直線コネクタ 464"/>
        <xdr:cNvCxnSpPr/>
      </xdr:nvCxnSpPr>
      <xdr:spPr>
        <a:xfrm flipV="1">
          <a:off x="21323300" y="1038529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6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145559</xdr:rowOff>
    </xdr:from>
    <xdr:ext cx="469744" cy="259045"/>
    <xdr:sp macro="" textlink="">
      <xdr:nvSpPr>
        <xdr:cNvPr id="467" name="n_1mainValue【学校施設】&#10;一人当たり面積"/>
        <xdr:cNvSpPr txBox="1"/>
      </xdr:nvSpPr>
      <xdr:spPr>
        <a:xfrm>
          <a:off x="21075727" y="1043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9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05" name="円/楕円 504"/>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06"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107314</xdr:rowOff>
    </xdr:from>
    <xdr:to>
      <xdr:col>22</xdr:col>
      <xdr:colOff>415925</xdr:colOff>
      <xdr:row>78</xdr:row>
      <xdr:rowOff>37464</xdr:rowOff>
    </xdr:to>
    <xdr:sp macro="" textlink="">
      <xdr:nvSpPr>
        <xdr:cNvPr id="507" name="円/楕円 506"/>
        <xdr:cNvSpPr/>
      </xdr:nvSpPr>
      <xdr:spPr>
        <a:xfrm>
          <a:off x="15430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77</xdr:row>
      <xdr:rowOff>158114</xdr:rowOff>
    </xdr:to>
    <xdr:cxnSp macro="">
      <xdr:nvCxnSpPr>
        <xdr:cNvPr id="508" name="直線コネクタ 507"/>
        <xdr:cNvCxnSpPr/>
      </xdr:nvCxnSpPr>
      <xdr:spPr>
        <a:xfrm flipV="1">
          <a:off x="15481300" y="133350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41927</xdr:rowOff>
    </xdr:from>
    <xdr:ext cx="405111" cy="259045"/>
    <xdr:sp macro="" textlink="">
      <xdr:nvSpPr>
        <xdr:cNvPr id="509"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53991</xdr:rowOff>
    </xdr:from>
    <xdr:ext cx="405111" cy="259045"/>
    <xdr:sp macro="" textlink="">
      <xdr:nvSpPr>
        <xdr:cNvPr id="510" name="n_1mainValue【児童館】&#10;有形固定資産減価償却率"/>
        <xdr:cNvSpPr txBox="1"/>
      </xdr:nvSpPr>
      <xdr:spPr>
        <a:xfrm>
          <a:off x="15266043"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7"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170180</xdr:rowOff>
    </xdr:from>
    <xdr:to>
      <xdr:col>32</xdr:col>
      <xdr:colOff>238125</xdr:colOff>
      <xdr:row>85</xdr:row>
      <xdr:rowOff>100330</xdr:rowOff>
    </xdr:to>
    <xdr:sp macro="" textlink="">
      <xdr:nvSpPr>
        <xdr:cNvPr id="545" name="円/楕円 544"/>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85107</xdr:rowOff>
    </xdr:from>
    <xdr:ext cx="469744" cy="259045"/>
    <xdr:sp macro="" textlink="">
      <xdr:nvSpPr>
        <xdr:cNvPr id="546" name="【児童館】&#10;一人当たり面積該当値テキスト"/>
        <xdr:cNvSpPr txBox="1"/>
      </xdr:nvSpPr>
      <xdr:spPr>
        <a:xfrm>
          <a:off x="222504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170180</xdr:rowOff>
    </xdr:from>
    <xdr:to>
      <xdr:col>31</xdr:col>
      <xdr:colOff>85725</xdr:colOff>
      <xdr:row>85</xdr:row>
      <xdr:rowOff>100330</xdr:rowOff>
    </xdr:to>
    <xdr:sp macro="" textlink="">
      <xdr:nvSpPr>
        <xdr:cNvPr id="547" name="円/楕円 546"/>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49530</xdr:rowOff>
    </xdr:from>
    <xdr:to>
      <xdr:col>32</xdr:col>
      <xdr:colOff>187325</xdr:colOff>
      <xdr:row>85</xdr:row>
      <xdr:rowOff>49530</xdr:rowOff>
    </xdr:to>
    <xdr:cxnSp macro="">
      <xdr:nvCxnSpPr>
        <xdr:cNvPr id="548" name="直線コネクタ 547"/>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49"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91457</xdr:rowOff>
    </xdr:from>
    <xdr:ext cx="469744" cy="259045"/>
    <xdr:sp macro="" textlink="">
      <xdr:nvSpPr>
        <xdr:cNvPr id="550"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80"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36830</xdr:rowOff>
    </xdr:from>
    <xdr:to>
      <xdr:col>23</xdr:col>
      <xdr:colOff>568325</xdr:colOff>
      <xdr:row>102</xdr:row>
      <xdr:rowOff>138430</xdr:rowOff>
    </xdr:to>
    <xdr:sp macro="" textlink="">
      <xdr:nvSpPr>
        <xdr:cNvPr id="588" name="円/楕円 587"/>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59707</xdr:rowOff>
    </xdr:from>
    <xdr:ext cx="405111" cy="259045"/>
    <xdr:sp macro="" textlink="">
      <xdr:nvSpPr>
        <xdr:cNvPr id="589" name="【公民館】&#10;有形固定資産減価償却率該当値テキスト"/>
        <xdr:cNvSpPr txBox="1"/>
      </xdr:nvSpPr>
      <xdr:spPr>
        <a:xfrm>
          <a:off x="164084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74930</xdr:rowOff>
    </xdr:from>
    <xdr:to>
      <xdr:col>22</xdr:col>
      <xdr:colOff>415925</xdr:colOff>
      <xdr:row>103</xdr:row>
      <xdr:rowOff>5080</xdr:rowOff>
    </xdr:to>
    <xdr:sp macro="" textlink="">
      <xdr:nvSpPr>
        <xdr:cNvPr id="590" name="円/楕円 589"/>
        <xdr:cNvSpPr/>
      </xdr:nvSpPr>
      <xdr:spPr>
        <a:xfrm>
          <a:off x="15430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87630</xdr:rowOff>
    </xdr:from>
    <xdr:to>
      <xdr:col>23</xdr:col>
      <xdr:colOff>517525</xdr:colOff>
      <xdr:row>102</xdr:row>
      <xdr:rowOff>125730</xdr:rowOff>
    </xdr:to>
    <xdr:cxnSp macro="">
      <xdr:nvCxnSpPr>
        <xdr:cNvPr id="591" name="直線コネクタ 590"/>
        <xdr:cNvCxnSpPr/>
      </xdr:nvCxnSpPr>
      <xdr:spPr>
        <a:xfrm flipV="1">
          <a:off x="15481300" y="175755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68597</xdr:rowOff>
    </xdr:from>
    <xdr:ext cx="405111" cy="259045"/>
    <xdr:sp macro="" textlink="">
      <xdr:nvSpPr>
        <xdr:cNvPr id="592"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21607</xdr:rowOff>
    </xdr:from>
    <xdr:ext cx="405111" cy="259045"/>
    <xdr:sp macro="" textlink="">
      <xdr:nvSpPr>
        <xdr:cNvPr id="593" name="n_1mainValue【公民館】&#10;有形固定資産減価償却率"/>
        <xdr:cNvSpPr txBox="1"/>
      </xdr:nvSpPr>
      <xdr:spPr>
        <a:xfrm>
          <a:off x="15266043"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622"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30" name="円/楕円 629"/>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83838</xdr:rowOff>
    </xdr:from>
    <xdr:ext cx="469744" cy="259045"/>
    <xdr:sp macro="" textlink="">
      <xdr:nvSpPr>
        <xdr:cNvPr id="631" name="【公民館】&#10;一人当たり面積該当値テキスト"/>
        <xdr:cNvSpPr txBox="1"/>
      </xdr:nvSpPr>
      <xdr:spPr>
        <a:xfrm>
          <a:off x="222504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109220</xdr:rowOff>
    </xdr:from>
    <xdr:to>
      <xdr:col>31</xdr:col>
      <xdr:colOff>85725</xdr:colOff>
      <xdr:row>106</xdr:row>
      <xdr:rowOff>39370</xdr:rowOff>
    </xdr:to>
    <xdr:sp macro="" textlink="">
      <xdr:nvSpPr>
        <xdr:cNvPr id="632" name="円/楕円 631"/>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156211</xdr:rowOff>
    </xdr:from>
    <xdr:to>
      <xdr:col>32</xdr:col>
      <xdr:colOff>187325</xdr:colOff>
      <xdr:row>105</xdr:row>
      <xdr:rowOff>160020</xdr:rowOff>
    </xdr:to>
    <xdr:cxnSp macro="">
      <xdr:nvCxnSpPr>
        <xdr:cNvPr id="633" name="直線コネクタ 632"/>
        <xdr:cNvCxnSpPr/>
      </xdr:nvCxnSpPr>
      <xdr:spPr>
        <a:xfrm flipV="1">
          <a:off x="21323300" y="18158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25416</xdr:rowOff>
    </xdr:from>
    <xdr:ext cx="469744" cy="259045"/>
    <xdr:sp macro="" textlink="">
      <xdr:nvSpPr>
        <xdr:cNvPr id="634"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30497</xdr:rowOff>
    </xdr:from>
    <xdr:ext cx="469744" cy="259045"/>
    <xdr:sp macro="" textlink="">
      <xdr:nvSpPr>
        <xdr:cNvPr id="635" name="n_1mainValue【公民館】&#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類似団体と比較すると、道路、橋梁・トンネルを除いて有形固定資産減価償却率が高くなっている。</a:t>
          </a:r>
        </a:p>
        <a:p>
          <a:r>
            <a:rPr kumimoji="1" lang="ja-JP" altLang="en-US" sz="1300">
              <a:latin typeface="ＭＳ Ｐゴシック"/>
            </a:rPr>
            <a:t>公民館、認定子ども園・幼稚園・保育所については、昭和</a:t>
          </a:r>
          <a:r>
            <a:rPr kumimoji="1" lang="en-US" altLang="ja-JP" sz="1300">
              <a:latin typeface="ＭＳ Ｐゴシック"/>
            </a:rPr>
            <a:t>40</a:t>
          </a:r>
          <a:r>
            <a:rPr kumimoji="1" lang="ja-JP" altLang="en-US" sz="1300">
              <a:latin typeface="ＭＳ Ｐゴシック"/>
            </a:rPr>
            <a:t>年～</a:t>
          </a:r>
          <a:r>
            <a:rPr kumimoji="1" lang="en-US" altLang="ja-JP" sz="1300">
              <a:latin typeface="ＭＳ Ｐゴシック"/>
            </a:rPr>
            <a:t>50</a:t>
          </a:r>
          <a:r>
            <a:rPr kumimoji="1" lang="ja-JP" altLang="en-US" sz="1300">
              <a:latin typeface="ＭＳ Ｐゴシック"/>
            </a:rPr>
            <a:t>年代に建設されたものが多く、それらの施設が耐用年数を迎えつつあることから、全国平均や類似団体より高い水準にある。今後は、公共施設等総合管理計画や個別施設計画に基づき、老朽化した施設の集約化・複合化や除却を進めていくこととしている。</a:t>
          </a:r>
        </a:p>
        <a:p>
          <a:r>
            <a:rPr kumimoji="1" lang="ja-JP" altLang="en-US" sz="1300">
              <a:latin typeface="ＭＳ Ｐゴシック"/>
            </a:rPr>
            <a:t>また、学校については、供用開始後</a:t>
          </a:r>
          <a:r>
            <a:rPr kumimoji="1" lang="en-US" altLang="ja-JP" sz="1300">
              <a:latin typeface="ＭＳ Ｐゴシック"/>
            </a:rPr>
            <a:t>30</a:t>
          </a:r>
          <a:r>
            <a:rPr kumimoji="1" lang="ja-JP" altLang="en-US" sz="1300">
              <a:latin typeface="ＭＳ Ｐゴシック"/>
            </a:rPr>
            <a:t>年以上経過した施設が多いため、文部科学省の「学校施設の長寿命化計画策定に係る手引き」に基づき、長寿命化計画を策定し、学校再編も含めて検討を行っていく。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20501</xdr:rowOff>
    </xdr:from>
    <xdr:to>
      <xdr:col>6</xdr:col>
      <xdr:colOff>561975</xdr:colOff>
      <xdr:row>38</xdr:row>
      <xdr:rowOff>122101</xdr:rowOff>
    </xdr:to>
    <xdr:sp macro="" textlink="">
      <xdr:nvSpPr>
        <xdr:cNvPr id="71" name="円/楕円 70"/>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43378</xdr:rowOff>
    </xdr:from>
    <xdr:ext cx="405111" cy="259045"/>
    <xdr:sp macro="" textlink="">
      <xdr:nvSpPr>
        <xdr:cNvPr id="72" name="【図書館】&#10;有形固定資産減価償却率該当値テキスト"/>
        <xdr:cNvSpPr txBox="1"/>
      </xdr:nvSpPr>
      <xdr:spPr>
        <a:xfrm>
          <a:off x="4724400" y="63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56424</xdr:rowOff>
    </xdr:from>
    <xdr:to>
      <xdr:col>5</xdr:col>
      <xdr:colOff>409575</xdr:colOff>
      <xdr:row>38</xdr:row>
      <xdr:rowOff>158024</xdr:rowOff>
    </xdr:to>
    <xdr:sp macro="" textlink="">
      <xdr:nvSpPr>
        <xdr:cNvPr id="73" name="円/楕円 72"/>
        <xdr:cNvSpPr/>
      </xdr:nvSpPr>
      <xdr:spPr>
        <a:xfrm>
          <a:off x="3746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71301</xdr:rowOff>
    </xdr:from>
    <xdr:to>
      <xdr:col>6</xdr:col>
      <xdr:colOff>511175</xdr:colOff>
      <xdr:row>38</xdr:row>
      <xdr:rowOff>107224</xdr:rowOff>
    </xdr:to>
    <xdr:cxnSp macro="">
      <xdr:nvCxnSpPr>
        <xdr:cNvPr id="74" name="直線コネクタ 73"/>
        <xdr:cNvCxnSpPr/>
      </xdr:nvCxnSpPr>
      <xdr:spPr>
        <a:xfrm flipV="1">
          <a:off x="3797300" y="65864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3101</xdr:rowOff>
    </xdr:from>
    <xdr:ext cx="405111" cy="259045"/>
    <xdr:sp macro="" textlink="">
      <xdr:nvSpPr>
        <xdr:cNvPr id="76" name="n_1mainValue【図書館】&#10;有形固定資産減価償却率"/>
        <xdr:cNvSpPr txBox="1"/>
      </xdr:nvSpPr>
      <xdr:spPr>
        <a:xfrm>
          <a:off x="3582043"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5"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139700</xdr:rowOff>
    </xdr:from>
    <xdr:to>
      <xdr:col>15</xdr:col>
      <xdr:colOff>231775</xdr:colOff>
      <xdr:row>35</xdr:row>
      <xdr:rowOff>69850</xdr:rowOff>
    </xdr:to>
    <xdr:sp macro="" textlink="">
      <xdr:nvSpPr>
        <xdr:cNvPr id="113" name="円/楕円 112"/>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162577</xdr:rowOff>
    </xdr:from>
    <xdr:ext cx="469744" cy="259045"/>
    <xdr:sp macro="" textlink="">
      <xdr:nvSpPr>
        <xdr:cNvPr id="114" name="【図書館】&#10;一人当たり面積該当値テキスト"/>
        <xdr:cNvSpPr txBox="1"/>
      </xdr:nvSpPr>
      <xdr:spPr>
        <a:xfrm>
          <a:off x="105664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139700</xdr:rowOff>
    </xdr:from>
    <xdr:to>
      <xdr:col>14</xdr:col>
      <xdr:colOff>79375</xdr:colOff>
      <xdr:row>35</xdr:row>
      <xdr:rowOff>69850</xdr:rowOff>
    </xdr:to>
    <xdr:sp macro="" textlink="">
      <xdr:nvSpPr>
        <xdr:cNvPr id="115" name="円/楕円 114"/>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19050</xdr:rowOff>
    </xdr:from>
    <xdr:to>
      <xdr:col>15</xdr:col>
      <xdr:colOff>180975</xdr:colOff>
      <xdr:row>35</xdr:row>
      <xdr:rowOff>19050</xdr:rowOff>
    </xdr:to>
    <xdr:cxnSp macro="">
      <xdr:nvCxnSpPr>
        <xdr:cNvPr id="116" name="直線コネクタ 115"/>
        <xdr:cNvCxnSpPr/>
      </xdr:nvCxnSpPr>
      <xdr:spPr>
        <a:xfrm>
          <a:off x="9639300" y="601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156227</xdr:rowOff>
    </xdr:from>
    <xdr:ext cx="469744" cy="259045"/>
    <xdr:sp macro="" textlink="">
      <xdr:nvSpPr>
        <xdr:cNvPr id="117"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86377</xdr:rowOff>
    </xdr:from>
    <xdr:ext cx="469744" cy="259045"/>
    <xdr:sp macro="" textlink="">
      <xdr:nvSpPr>
        <xdr:cNvPr id="118"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6"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54" name="円/楕円 153"/>
        <xdr:cNvSpPr/>
      </xdr:nvSpPr>
      <xdr:spPr>
        <a:xfrm>
          <a:off x="4584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145813</xdr:rowOff>
    </xdr:from>
    <xdr:ext cx="405111" cy="259045"/>
    <xdr:sp macro="" textlink="">
      <xdr:nvSpPr>
        <xdr:cNvPr id="155" name="【体育館・プール】&#10;有形固定資産減価償却率該当値テキスト"/>
        <xdr:cNvSpPr txBox="1"/>
      </xdr:nvSpPr>
      <xdr:spPr>
        <a:xfrm>
          <a:off x="4724400" y="1008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166370</xdr:rowOff>
    </xdr:from>
    <xdr:to>
      <xdr:col>5</xdr:col>
      <xdr:colOff>409575</xdr:colOff>
      <xdr:row>60</xdr:row>
      <xdr:rowOff>96520</xdr:rowOff>
    </xdr:to>
    <xdr:sp macro="" textlink="">
      <xdr:nvSpPr>
        <xdr:cNvPr id="156" name="円/楕円 155"/>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2286</xdr:rowOff>
    </xdr:from>
    <xdr:to>
      <xdr:col>6</xdr:col>
      <xdr:colOff>511175</xdr:colOff>
      <xdr:row>60</xdr:row>
      <xdr:rowOff>45720</xdr:rowOff>
    </xdr:to>
    <xdr:cxnSp macro="">
      <xdr:nvCxnSpPr>
        <xdr:cNvPr id="157" name="直線コネクタ 156"/>
        <xdr:cNvCxnSpPr/>
      </xdr:nvCxnSpPr>
      <xdr:spPr>
        <a:xfrm flipV="1">
          <a:off x="3797300" y="102892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128795</xdr:rowOff>
    </xdr:from>
    <xdr:ext cx="405111" cy="259045"/>
    <xdr:sp macro="" textlink="">
      <xdr:nvSpPr>
        <xdr:cNvPr id="158"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113047</xdr:rowOff>
    </xdr:from>
    <xdr:ext cx="405111" cy="259045"/>
    <xdr:sp macro="" textlink="">
      <xdr:nvSpPr>
        <xdr:cNvPr id="159" name="n_1mainValue【体育館・プール】&#10;有形固定資産減価償却率"/>
        <xdr:cNvSpPr txBox="1"/>
      </xdr:nvSpPr>
      <xdr:spPr>
        <a:xfrm>
          <a:off x="3582043"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69215</xdr:rowOff>
    </xdr:from>
    <xdr:to>
      <xdr:col>15</xdr:col>
      <xdr:colOff>231775</xdr:colOff>
      <xdr:row>62</xdr:row>
      <xdr:rowOff>170815</xdr:rowOff>
    </xdr:to>
    <xdr:sp macro="" textlink="">
      <xdr:nvSpPr>
        <xdr:cNvPr id="196" name="円/楕円 195"/>
        <xdr:cNvSpPr/>
      </xdr:nvSpPr>
      <xdr:spPr>
        <a:xfrm>
          <a:off x="10426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47642</xdr:rowOff>
    </xdr:from>
    <xdr:ext cx="469744" cy="259045"/>
    <xdr:sp macro="" textlink="">
      <xdr:nvSpPr>
        <xdr:cNvPr id="197" name="【体育館・プール】&#10;一人当たり面積該当値テキスト"/>
        <xdr:cNvSpPr txBox="1"/>
      </xdr:nvSpPr>
      <xdr:spPr>
        <a:xfrm>
          <a:off x="10566400"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67310</xdr:rowOff>
    </xdr:from>
    <xdr:to>
      <xdr:col>14</xdr:col>
      <xdr:colOff>79375</xdr:colOff>
      <xdr:row>62</xdr:row>
      <xdr:rowOff>168910</xdr:rowOff>
    </xdr:to>
    <xdr:sp macro="" textlink="">
      <xdr:nvSpPr>
        <xdr:cNvPr id="198" name="円/楕円 197"/>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118110</xdr:rowOff>
    </xdr:from>
    <xdr:to>
      <xdr:col>15</xdr:col>
      <xdr:colOff>180975</xdr:colOff>
      <xdr:row>62</xdr:row>
      <xdr:rowOff>120015</xdr:rowOff>
    </xdr:to>
    <xdr:cxnSp macro="">
      <xdr:nvCxnSpPr>
        <xdr:cNvPr id="199" name="直線コネクタ 198"/>
        <xdr:cNvCxnSpPr/>
      </xdr:nvCxnSpPr>
      <xdr:spPr>
        <a:xfrm>
          <a:off x="9639300" y="107480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137812</xdr:rowOff>
    </xdr:from>
    <xdr:ext cx="469744" cy="259045"/>
    <xdr:sp macro="" textlink="">
      <xdr:nvSpPr>
        <xdr:cNvPr id="200"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160037</xdr:rowOff>
    </xdr:from>
    <xdr:ext cx="469744" cy="259045"/>
    <xdr:sp macro="" textlink="">
      <xdr:nvSpPr>
        <xdr:cNvPr id="201" name="n_1mainValue【体育館・プール】&#10;一人当たり面積"/>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40639</xdr:rowOff>
    </xdr:from>
    <xdr:to>
      <xdr:col>6</xdr:col>
      <xdr:colOff>561975</xdr:colOff>
      <xdr:row>81</xdr:row>
      <xdr:rowOff>142239</xdr:rowOff>
    </xdr:to>
    <xdr:sp macro="" textlink="">
      <xdr:nvSpPr>
        <xdr:cNvPr id="239" name="円/楕円 238"/>
        <xdr:cNvSpPr/>
      </xdr:nvSpPr>
      <xdr:spPr>
        <a:xfrm>
          <a:off x="4584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63516</xdr:rowOff>
    </xdr:from>
    <xdr:ext cx="405111" cy="259045"/>
    <xdr:sp macro="" textlink="">
      <xdr:nvSpPr>
        <xdr:cNvPr id="240" name="【福祉施設】&#10;有形固定資産減価償却率該当値テキスト"/>
        <xdr:cNvSpPr txBox="1"/>
      </xdr:nvSpPr>
      <xdr:spPr>
        <a:xfrm>
          <a:off x="47244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78739</xdr:rowOff>
    </xdr:from>
    <xdr:to>
      <xdr:col>5</xdr:col>
      <xdr:colOff>409575</xdr:colOff>
      <xdr:row>82</xdr:row>
      <xdr:rowOff>8889</xdr:rowOff>
    </xdr:to>
    <xdr:sp macro="" textlink="">
      <xdr:nvSpPr>
        <xdr:cNvPr id="241" name="円/楕円 240"/>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91439</xdr:rowOff>
    </xdr:from>
    <xdr:to>
      <xdr:col>6</xdr:col>
      <xdr:colOff>511175</xdr:colOff>
      <xdr:row>81</xdr:row>
      <xdr:rowOff>129539</xdr:rowOff>
    </xdr:to>
    <xdr:cxnSp macro="">
      <xdr:nvCxnSpPr>
        <xdr:cNvPr id="242" name="直線コネクタ 241"/>
        <xdr:cNvCxnSpPr/>
      </xdr:nvCxnSpPr>
      <xdr:spPr>
        <a:xfrm flipV="1">
          <a:off x="3797300" y="13978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25416</xdr:rowOff>
    </xdr:from>
    <xdr:ext cx="405111" cy="259045"/>
    <xdr:sp macro="" textlink="">
      <xdr:nvSpPr>
        <xdr:cNvPr id="244" name="n_1mainValue【福祉施設】&#10;有形固定資産減価償却率"/>
        <xdr:cNvSpPr txBox="1"/>
      </xdr:nvSpPr>
      <xdr:spPr>
        <a:xfrm>
          <a:off x="3582043"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1995</xdr:rowOff>
    </xdr:from>
    <xdr:to>
      <xdr:col>15</xdr:col>
      <xdr:colOff>231775</xdr:colOff>
      <xdr:row>85</xdr:row>
      <xdr:rowOff>103595</xdr:rowOff>
    </xdr:to>
    <xdr:sp macro="" textlink="">
      <xdr:nvSpPr>
        <xdr:cNvPr id="283" name="円/楕円 282"/>
        <xdr:cNvSpPr/>
      </xdr:nvSpPr>
      <xdr:spPr>
        <a:xfrm>
          <a:off x="10426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151872</xdr:rowOff>
    </xdr:from>
    <xdr:ext cx="469744" cy="259045"/>
    <xdr:sp macro="" textlink="">
      <xdr:nvSpPr>
        <xdr:cNvPr id="284" name="【福祉施設】&#10;一人当たり面積該当値テキスト"/>
        <xdr:cNvSpPr txBox="1"/>
      </xdr:nvSpPr>
      <xdr:spPr>
        <a:xfrm>
          <a:off x="10566400"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50981</xdr:rowOff>
    </xdr:from>
    <xdr:to>
      <xdr:col>14</xdr:col>
      <xdr:colOff>79375</xdr:colOff>
      <xdr:row>85</xdr:row>
      <xdr:rowOff>152581</xdr:rowOff>
    </xdr:to>
    <xdr:sp macro="" textlink="">
      <xdr:nvSpPr>
        <xdr:cNvPr id="285" name="円/楕円 284"/>
        <xdr:cNvSpPr/>
      </xdr:nvSpPr>
      <xdr:spPr>
        <a:xfrm>
          <a:off x="958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52795</xdr:rowOff>
    </xdr:from>
    <xdr:to>
      <xdr:col>15</xdr:col>
      <xdr:colOff>180975</xdr:colOff>
      <xdr:row>85</xdr:row>
      <xdr:rowOff>101781</xdr:rowOff>
    </xdr:to>
    <xdr:cxnSp macro="">
      <xdr:nvCxnSpPr>
        <xdr:cNvPr id="286" name="直線コネクタ 285"/>
        <xdr:cNvCxnSpPr/>
      </xdr:nvCxnSpPr>
      <xdr:spPr>
        <a:xfrm flipV="1">
          <a:off x="9639300" y="1462604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8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143708</xdr:rowOff>
    </xdr:from>
    <xdr:ext cx="469744" cy="259045"/>
    <xdr:sp macro="" textlink="">
      <xdr:nvSpPr>
        <xdr:cNvPr id="288" name="n_1mainValue【福祉施設】&#10;一人当たり面積"/>
        <xdr:cNvSpPr txBox="1"/>
      </xdr:nvSpPr>
      <xdr:spPr>
        <a:xfrm>
          <a:off x="93917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69214</xdr:rowOff>
    </xdr:from>
    <xdr:to>
      <xdr:col>6</xdr:col>
      <xdr:colOff>561975</xdr:colOff>
      <xdr:row>104</xdr:row>
      <xdr:rowOff>170814</xdr:rowOff>
    </xdr:to>
    <xdr:sp macro="" textlink="">
      <xdr:nvSpPr>
        <xdr:cNvPr id="326" name="円/楕円 325"/>
        <xdr:cNvSpPr/>
      </xdr:nvSpPr>
      <xdr:spPr>
        <a:xfrm>
          <a:off x="4584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92091</xdr:rowOff>
    </xdr:from>
    <xdr:ext cx="405111" cy="259045"/>
    <xdr:sp macro="" textlink="">
      <xdr:nvSpPr>
        <xdr:cNvPr id="327" name="【市民会館】&#10;有形固定資産減価償却率該当値テキスト"/>
        <xdr:cNvSpPr txBox="1"/>
      </xdr:nvSpPr>
      <xdr:spPr>
        <a:xfrm>
          <a:off x="4724400"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107314</xdr:rowOff>
    </xdr:from>
    <xdr:to>
      <xdr:col>5</xdr:col>
      <xdr:colOff>409575</xdr:colOff>
      <xdr:row>105</xdr:row>
      <xdr:rowOff>37464</xdr:rowOff>
    </xdr:to>
    <xdr:sp macro="" textlink="">
      <xdr:nvSpPr>
        <xdr:cNvPr id="328" name="円/楕円 327"/>
        <xdr:cNvSpPr/>
      </xdr:nvSpPr>
      <xdr:spPr>
        <a:xfrm>
          <a:off x="3746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120014</xdr:rowOff>
    </xdr:from>
    <xdr:to>
      <xdr:col>6</xdr:col>
      <xdr:colOff>511175</xdr:colOff>
      <xdr:row>104</xdr:row>
      <xdr:rowOff>158114</xdr:rowOff>
    </xdr:to>
    <xdr:cxnSp macro="">
      <xdr:nvCxnSpPr>
        <xdr:cNvPr id="329" name="直線コネクタ 328"/>
        <xdr:cNvCxnSpPr/>
      </xdr:nvCxnSpPr>
      <xdr:spPr>
        <a:xfrm flipV="1">
          <a:off x="3797300" y="179508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125747</xdr:rowOff>
    </xdr:from>
    <xdr:ext cx="405111" cy="259045"/>
    <xdr:sp macro="" textlink="">
      <xdr:nvSpPr>
        <xdr:cNvPr id="330"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53991</xdr:rowOff>
    </xdr:from>
    <xdr:ext cx="405111" cy="259045"/>
    <xdr:sp macro="" textlink="">
      <xdr:nvSpPr>
        <xdr:cNvPr id="331" name="n_1mainValue【市民会館】&#10;有形固定資産減価償却率"/>
        <xdr:cNvSpPr txBox="1"/>
      </xdr:nvSpPr>
      <xdr:spPr>
        <a:xfrm>
          <a:off x="3582043"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58"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80263</xdr:rowOff>
    </xdr:from>
    <xdr:to>
      <xdr:col>15</xdr:col>
      <xdr:colOff>231775</xdr:colOff>
      <xdr:row>105</xdr:row>
      <xdr:rowOff>10413</xdr:rowOff>
    </xdr:to>
    <xdr:sp macro="" textlink="">
      <xdr:nvSpPr>
        <xdr:cNvPr id="366" name="円/楕円 365"/>
        <xdr:cNvSpPr/>
      </xdr:nvSpPr>
      <xdr:spPr>
        <a:xfrm>
          <a:off x="10426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103140</xdr:rowOff>
    </xdr:from>
    <xdr:ext cx="469744" cy="259045"/>
    <xdr:sp macro="" textlink="">
      <xdr:nvSpPr>
        <xdr:cNvPr id="367" name="【市民会館】&#10;一人当たり面積該当値テキスト"/>
        <xdr:cNvSpPr txBox="1"/>
      </xdr:nvSpPr>
      <xdr:spPr>
        <a:xfrm>
          <a:off x="105664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84837</xdr:rowOff>
    </xdr:from>
    <xdr:to>
      <xdr:col>14</xdr:col>
      <xdr:colOff>79375</xdr:colOff>
      <xdr:row>105</xdr:row>
      <xdr:rowOff>14987</xdr:rowOff>
    </xdr:to>
    <xdr:sp macro="" textlink="">
      <xdr:nvSpPr>
        <xdr:cNvPr id="368" name="円/楕円 367"/>
        <xdr:cNvSpPr/>
      </xdr:nvSpPr>
      <xdr:spPr>
        <a:xfrm>
          <a:off x="9588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131063</xdr:rowOff>
    </xdr:from>
    <xdr:to>
      <xdr:col>15</xdr:col>
      <xdr:colOff>180975</xdr:colOff>
      <xdr:row>104</xdr:row>
      <xdr:rowOff>135637</xdr:rowOff>
    </xdr:to>
    <xdr:cxnSp macro="">
      <xdr:nvCxnSpPr>
        <xdr:cNvPr id="369" name="直線コネクタ 368"/>
        <xdr:cNvCxnSpPr/>
      </xdr:nvCxnSpPr>
      <xdr:spPr>
        <a:xfrm flipV="1">
          <a:off x="9639300" y="179618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15257</xdr:rowOff>
    </xdr:from>
    <xdr:ext cx="469744" cy="259045"/>
    <xdr:sp macro="" textlink="">
      <xdr:nvSpPr>
        <xdr:cNvPr id="37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103</xdr:row>
      <xdr:rowOff>31514</xdr:rowOff>
    </xdr:from>
    <xdr:ext cx="469744" cy="259045"/>
    <xdr:sp macro="" textlink="">
      <xdr:nvSpPr>
        <xdr:cNvPr id="371" name="n_1main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21607</xdr:rowOff>
    </xdr:from>
    <xdr:ext cx="405111" cy="259045"/>
    <xdr:sp macro="" textlink="">
      <xdr:nvSpPr>
        <xdr:cNvPr id="401" name="【一般廃棄物処理施設】&#10;有形固定資産減価償却率平均値テキスト"/>
        <xdr:cNvSpPr txBox="1"/>
      </xdr:nvSpPr>
      <xdr:spPr>
        <a:xfrm>
          <a:off x="164084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403" name="フローチャート : 判断 402"/>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139700</xdr:rowOff>
    </xdr:from>
    <xdr:to>
      <xdr:col>23</xdr:col>
      <xdr:colOff>568325</xdr:colOff>
      <xdr:row>39</xdr:row>
      <xdr:rowOff>69850</xdr:rowOff>
    </xdr:to>
    <xdr:sp macro="" textlink="">
      <xdr:nvSpPr>
        <xdr:cNvPr id="409" name="円/楕円 408"/>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118127</xdr:rowOff>
    </xdr:from>
    <xdr:ext cx="405111" cy="259045"/>
    <xdr:sp macro="" textlink="">
      <xdr:nvSpPr>
        <xdr:cNvPr id="410" name="【一般廃棄物処理施設】&#10;有形固定資産減価償却率該当値テキスト"/>
        <xdr:cNvSpPr txBox="1"/>
      </xdr:nvSpPr>
      <xdr:spPr>
        <a:xfrm>
          <a:off x="164084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21590</xdr:rowOff>
    </xdr:from>
    <xdr:to>
      <xdr:col>22</xdr:col>
      <xdr:colOff>415925</xdr:colOff>
      <xdr:row>39</xdr:row>
      <xdr:rowOff>123190</xdr:rowOff>
    </xdr:to>
    <xdr:sp macro="" textlink="">
      <xdr:nvSpPr>
        <xdr:cNvPr id="411" name="円/楕円 410"/>
        <xdr:cNvSpPr/>
      </xdr:nvSpPr>
      <xdr:spPr>
        <a:xfrm>
          <a:off x="15430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19050</xdr:rowOff>
    </xdr:from>
    <xdr:to>
      <xdr:col>23</xdr:col>
      <xdr:colOff>517525</xdr:colOff>
      <xdr:row>39</xdr:row>
      <xdr:rowOff>72390</xdr:rowOff>
    </xdr:to>
    <xdr:cxnSp macro="">
      <xdr:nvCxnSpPr>
        <xdr:cNvPr id="412" name="直線コネクタ 411"/>
        <xdr:cNvCxnSpPr/>
      </xdr:nvCxnSpPr>
      <xdr:spPr>
        <a:xfrm flipV="1">
          <a:off x="15481300" y="6705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42562</xdr:rowOff>
    </xdr:from>
    <xdr:ext cx="405111" cy="259045"/>
    <xdr:sp macro="" textlink="">
      <xdr:nvSpPr>
        <xdr:cNvPr id="413"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114317</xdr:rowOff>
    </xdr:from>
    <xdr:ext cx="405111" cy="259045"/>
    <xdr:sp macro="" textlink="">
      <xdr:nvSpPr>
        <xdr:cNvPr id="414" name="n_1mainValue【一般廃棄物処理施設】&#10;有形固定資産減価償却率"/>
        <xdr:cNvSpPr txBox="1"/>
      </xdr:nvSpPr>
      <xdr:spPr>
        <a:xfrm>
          <a:off x="15266043"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6" name="テキスト ボックス 42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8" name="テキスト ボックス 4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30" name="テキスト ボックス 42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4" name="直線コネクタ 433"/>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5"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6" name="直線コネクタ 435"/>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7"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8" name="直線コネクタ 437"/>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30680</xdr:rowOff>
    </xdr:from>
    <xdr:ext cx="534377" cy="259045"/>
    <xdr:sp macro="" textlink="">
      <xdr:nvSpPr>
        <xdr:cNvPr id="439" name="【一般廃棄物処理施設】&#10;一人当たり有形固定資産（償却資産）額平均値テキスト"/>
        <xdr:cNvSpPr txBox="1"/>
      </xdr:nvSpPr>
      <xdr:spPr>
        <a:xfrm>
          <a:off x="22250400" y="6374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40" name="フローチャート : 判断 439"/>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41" name="フローチャート : 判断 440"/>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26280</xdr:rowOff>
    </xdr:from>
    <xdr:to>
      <xdr:col>32</xdr:col>
      <xdr:colOff>238125</xdr:colOff>
      <xdr:row>40</xdr:row>
      <xdr:rowOff>127880</xdr:rowOff>
    </xdr:to>
    <xdr:sp macro="" textlink="">
      <xdr:nvSpPr>
        <xdr:cNvPr id="447" name="円/楕円 446"/>
        <xdr:cNvSpPr/>
      </xdr:nvSpPr>
      <xdr:spPr>
        <a:xfrm>
          <a:off x="22110700" y="68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112657</xdr:rowOff>
    </xdr:from>
    <xdr:ext cx="534377" cy="259045"/>
    <xdr:sp macro="" textlink="">
      <xdr:nvSpPr>
        <xdr:cNvPr id="448" name="【一般廃棄物処理施設】&#10;一人当たり有形固定資産（償却資産）額該当値テキスト"/>
        <xdr:cNvSpPr txBox="1"/>
      </xdr:nvSpPr>
      <xdr:spPr>
        <a:xfrm>
          <a:off x="22250400" y="67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19,846</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26188</xdr:rowOff>
    </xdr:from>
    <xdr:to>
      <xdr:col>31</xdr:col>
      <xdr:colOff>85725</xdr:colOff>
      <xdr:row>40</xdr:row>
      <xdr:rowOff>127788</xdr:rowOff>
    </xdr:to>
    <xdr:sp macro="" textlink="">
      <xdr:nvSpPr>
        <xdr:cNvPr id="449" name="円/楕円 448"/>
        <xdr:cNvSpPr/>
      </xdr:nvSpPr>
      <xdr:spPr>
        <a:xfrm>
          <a:off x="21272500" y="68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76988</xdr:rowOff>
    </xdr:from>
    <xdr:to>
      <xdr:col>32</xdr:col>
      <xdr:colOff>187325</xdr:colOff>
      <xdr:row>40</xdr:row>
      <xdr:rowOff>77080</xdr:rowOff>
    </xdr:to>
    <xdr:cxnSp macro="">
      <xdr:nvCxnSpPr>
        <xdr:cNvPr id="450" name="直線コネクタ 449"/>
        <xdr:cNvCxnSpPr/>
      </xdr:nvCxnSpPr>
      <xdr:spPr>
        <a:xfrm>
          <a:off x="21323300" y="693498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148665</xdr:rowOff>
    </xdr:from>
    <xdr:ext cx="534377" cy="259045"/>
    <xdr:sp macro="" textlink="">
      <xdr:nvSpPr>
        <xdr:cNvPr id="451"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118915</xdr:rowOff>
    </xdr:from>
    <xdr:ext cx="534377" cy="259045"/>
    <xdr:sp macro="" textlink="">
      <xdr:nvSpPr>
        <xdr:cNvPr id="452" name="n_1mainValue【一般廃棄物処理施設】&#10;一人当たり有形固定資産（償却資産）額"/>
        <xdr:cNvSpPr txBox="1"/>
      </xdr:nvSpPr>
      <xdr:spPr>
        <a:xfrm>
          <a:off x="21043411" y="69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64" name="テキスト ボックス 4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74" name="テキスト ボックス 4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8" name="直線コネクタ 47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80" name="直線コネクタ 47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8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82" name="直線コネクタ 48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8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84" name="フローチャート : 判断 48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85" name="フローチャート : 判断 48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4717</xdr:rowOff>
    </xdr:from>
    <xdr:to>
      <xdr:col>23</xdr:col>
      <xdr:colOff>568325</xdr:colOff>
      <xdr:row>56</xdr:row>
      <xdr:rowOff>106317</xdr:rowOff>
    </xdr:to>
    <xdr:sp macro="" textlink="">
      <xdr:nvSpPr>
        <xdr:cNvPr id="491" name="円/楕円 490"/>
        <xdr:cNvSpPr/>
      </xdr:nvSpPr>
      <xdr:spPr>
        <a:xfrm>
          <a:off x="162687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129194</xdr:rowOff>
    </xdr:from>
    <xdr:ext cx="405111" cy="259045"/>
    <xdr:sp macro="" textlink="">
      <xdr:nvSpPr>
        <xdr:cNvPr id="492" name="【保健センター・保健所】&#10;有形固定資産減価償却率該当値テキスト"/>
        <xdr:cNvSpPr txBox="1"/>
      </xdr:nvSpPr>
      <xdr:spPr>
        <a:xfrm>
          <a:off x="16408400" y="955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48804</xdr:rowOff>
    </xdr:from>
    <xdr:to>
      <xdr:col>22</xdr:col>
      <xdr:colOff>415925</xdr:colOff>
      <xdr:row>56</xdr:row>
      <xdr:rowOff>150404</xdr:rowOff>
    </xdr:to>
    <xdr:sp macro="" textlink="">
      <xdr:nvSpPr>
        <xdr:cNvPr id="493" name="円/楕円 492"/>
        <xdr:cNvSpPr/>
      </xdr:nvSpPr>
      <xdr:spPr>
        <a:xfrm>
          <a:off x="154305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55517</xdr:rowOff>
    </xdr:from>
    <xdr:to>
      <xdr:col>23</xdr:col>
      <xdr:colOff>517525</xdr:colOff>
      <xdr:row>56</xdr:row>
      <xdr:rowOff>99604</xdr:rowOff>
    </xdr:to>
    <xdr:cxnSp macro="">
      <xdr:nvCxnSpPr>
        <xdr:cNvPr id="494" name="直線コネクタ 493"/>
        <xdr:cNvCxnSpPr/>
      </xdr:nvCxnSpPr>
      <xdr:spPr>
        <a:xfrm flipV="1">
          <a:off x="15481300" y="96567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74584</xdr:rowOff>
    </xdr:from>
    <xdr:ext cx="405111" cy="259045"/>
    <xdr:sp macro="" textlink="">
      <xdr:nvSpPr>
        <xdr:cNvPr id="495"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166931</xdr:rowOff>
    </xdr:from>
    <xdr:ext cx="405111" cy="259045"/>
    <xdr:sp macro="" textlink="">
      <xdr:nvSpPr>
        <xdr:cNvPr id="496" name="n_1mainValue【保健センター・保健所】&#10;有形固定資産減価償却率"/>
        <xdr:cNvSpPr txBox="1"/>
      </xdr:nvSpPr>
      <xdr:spPr>
        <a:xfrm>
          <a:off x="15266043" y="94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20" name="直線コネクタ 519"/>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1"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2" name="直線コネクタ 521"/>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23"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24" name="直線コネクタ 523"/>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525"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6" name="フローチャート : 判断 525"/>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527" name="フローチャート : 判断 526"/>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146050</xdr:rowOff>
    </xdr:from>
    <xdr:to>
      <xdr:col>32</xdr:col>
      <xdr:colOff>238125</xdr:colOff>
      <xdr:row>62</xdr:row>
      <xdr:rowOff>76200</xdr:rowOff>
    </xdr:to>
    <xdr:sp macro="" textlink="">
      <xdr:nvSpPr>
        <xdr:cNvPr id="533" name="円/楕円 532"/>
        <xdr:cNvSpPr/>
      </xdr:nvSpPr>
      <xdr:spPr>
        <a:xfrm>
          <a:off x="22110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124477</xdr:rowOff>
    </xdr:from>
    <xdr:ext cx="469744" cy="259045"/>
    <xdr:sp macro="" textlink="">
      <xdr:nvSpPr>
        <xdr:cNvPr id="534" name="【保健センター・保健所】&#10;一人当たり面積該当値テキスト"/>
        <xdr:cNvSpPr txBox="1"/>
      </xdr:nvSpPr>
      <xdr:spPr>
        <a:xfrm>
          <a:off x="22250400"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95250</xdr:rowOff>
    </xdr:from>
    <xdr:to>
      <xdr:col>31</xdr:col>
      <xdr:colOff>85725</xdr:colOff>
      <xdr:row>62</xdr:row>
      <xdr:rowOff>25400</xdr:rowOff>
    </xdr:to>
    <xdr:sp macro="" textlink="">
      <xdr:nvSpPr>
        <xdr:cNvPr id="535" name="円/楕円 534"/>
        <xdr:cNvSpPr/>
      </xdr:nvSpPr>
      <xdr:spPr>
        <a:xfrm>
          <a:off x="21272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146050</xdr:rowOff>
    </xdr:from>
    <xdr:to>
      <xdr:col>32</xdr:col>
      <xdr:colOff>187325</xdr:colOff>
      <xdr:row>62</xdr:row>
      <xdr:rowOff>25400</xdr:rowOff>
    </xdr:to>
    <xdr:cxnSp macro="">
      <xdr:nvCxnSpPr>
        <xdr:cNvPr id="536" name="直線コネクタ 535"/>
        <xdr:cNvCxnSpPr/>
      </xdr:nvCxnSpPr>
      <xdr:spPr>
        <a:xfrm>
          <a:off x="21323300" y="10604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137177</xdr:rowOff>
    </xdr:from>
    <xdr:ext cx="469744" cy="259045"/>
    <xdr:sp macro="" textlink="">
      <xdr:nvSpPr>
        <xdr:cNvPr id="537"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16527</xdr:rowOff>
    </xdr:from>
    <xdr:ext cx="469744" cy="259045"/>
    <xdr:sp macro="" textlink="">
      <xdr:nvSpPr>
        <xdr:cNvPr id="538" name="n_1mainValue【保健センター・保健所】&#10;一人当たり面積"/>
        <xdr:cNvSpPr txBox="1"/>
      </xdr:nvSpPr>
      <xdr:spPr>
        <a:xfrm>
          <a:off x="210757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0" name="直線コネクタ 5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1" name="テキスト ボックス 5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2" name="直線コネクタ 5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3" name="テキスト ボックス 5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4" name="直線コネクタ 5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5" name="テキスト ボックス 5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6" name="直線コネクタ 5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7" name="テキスト ボックス 5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61" name="直線コネクタ 560"/>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62"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63" name="直線コネクタ 562"/>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6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65" name="直線コネクタ 56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66"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7" name="フローチャート : 判断 566"/>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68" name="フローチャート : 判断 567"/>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39878</xdr:rowOff>
    </xdr:from>
    <xdr:to>
      <xdr:col>23</xdr:col>
      <xdr:colOff>568325</xdr:colOff>
      <xdr:row>83</xdr:row>
      <xdr:rowOff>141478</xdr:rowOff>
    </xdr:to>
    <xdr:sp macro="" textlink="">
      <xdr:nvSpPr>
        <xdr:cNvPr id="574" name="円/楕円 573"/>
        <xdr:cNvSpPr/>
      </xdr:nvSpPr>
      <xdr:spPr>
        <a:xfrm>
          <a:off x="16268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18305</xdr:rowOff>
    </xdr:from>
    <xdr:ext cx="405111" cy="259045"/>
    <xdr:sp macro="" textlink="">
      <xdr:nvSpPr>
        <xdr:cNvPr id="575" name="【消防施設】&#10;有形固定資産減価償却率該当値テキスト"/>
        <xdr:cNvSpPr txBox="1"/>
      </xdr:nvSpPr>
      <xdr:spPr>
        <a:xfrm>
          <a:off x="16408400"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92456</xdr:rowOff>
    </xdr:from>
    <xdr:to>
      <xdr:col>22</xdr:col>
      <xdr:colOff>415925</xdr:colOff>
      <xdr:row>84</xdr:row>
      <xdr:rowOff>22606</xdr:rowOff>
    </xdr:to>
    <xdr:sp macro="" textlink="">
      <xdr:nvSpPr>
        <xdr:cNvPr id="576" name="円/楕円 575"/>
        <xdr:cNvSpPr/>
      </xdr:nvSpPr>
      <xdr:spPr>
        <a:xfrm>
          <a:off x="15430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90678</xdr:rowOff>
    </xdr:from>
    <xdr:to>
      <xdr:col>23</xdr:col>
      <xdr:colOff>517525</xdr:colOff>
      <xdr:row>83</xdr:row>
      <xdr:rowOff>143256</xdr:rowOff>
    </xdr:to>
    <xdr:cxnSp macro="">
      <xdr:nvCxnSpPr>
        <xdr:cNvPr id="577" name="直線コネクタ 576"/>
        <xdr:cNvCxnSpPr/>
      </xdr:nvCxnSpPr>
      <xdr:spPr>
        <a:xfrm flipV="1">
          <a:off x="15481300" y="1432102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271</xdr:rowOff>
    </xdr:from>
    <xdr:ext cx="405111" cy="259045"/>
    <xdr:sp macro="" textlink="">
      <xdr:nvSpPr>
        <xdr:cNvPr id="578"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13733</xdr:rowOff>
    </xdr:from>
    <xdr:ext cx="405111" cy="259045"/>
    <xdr:sp macro="" textlink="">
      <xdr:nvSpPr>
        <xdr:cNvPr id="579" name="n_1mainValue【消防施設】&#10;有形固定資産減価償却率"/>
        <xdr:cNvSpPr txBox="1"/>
      </xdr:nvSpPr>
      <xdr:spPr>
        <a:xfrm>
          <a:off x="15266043" y="1441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605" name="直線コネクタ 604"/>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606"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607" name="直線コネクタ 606"/>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608"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9" name="直線コネクタ 608"/>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610"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11" name="フローチャート : 判断 610"/>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612" name="フローチャート : 判断 611"/>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58057</xdr:rowOff>
    </xdr:from>
    <xdr:to>
      <xdr:col>32</xdr:col>
      <xdr:colOff>238125</xdr:colOff>
      <xdr:row>80</xdr:row>
      <xdr:rowOff>159657</xdr:rowOff>
    </xdr:to>
    <xdr:sp macro="" textlink="">
      <xdr:nvSpPr>
        <xdr:cNvPr id="618" name="円/楕円 617"/>
        <xdr:cNvSpPr/>
      </xdr:nvSpPr>
      <xdr:spPr>
        <a:xfrm>
          <a:off x="221107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80934</xdr:rowOff>
    </xdr:from>
    <xdr:ext cx="469744" cy="259045"/>
    <xdr:sp macro="" textlink="">
      <xdr:nvSpPr>
        <xdr:cNvPr id="619" name="【消防施設】&#10;一人当たり面積該当値テキスト"/>
        <xdr:cNvSpPr txBox="1"/>
      </xdr:nvSpPr>
      <xdr:spPr>
        <a:xfrm>
          <a:off x="22250400"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58057</xdr:rowOff>
    </xdr:from>
    <xdr:to>
      <xdr:col>31</xdr:col>
      <xdr:colOff>85725</xdr:colOff>
      <xdr:row>80</xdr:row>
      <xdr:rowOff>159657</xdr:rowOff>
    </xdr:to>
    <xdr:sp macro="" textlink="">
      <xdr:nvSpPr>
        <xdr:cNvPr id="620" name="円/楕円 619"/>
        <xdr:cNvSpPr/>
      </xdr:nvSpPr>
      <xdr:spPr>
        <a:xfrm>
          <a:off x="212725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108857</xdr:rowOff>
    </xdr:from>
    <xdr:to>
      <xdr:col>32</xdr:col>
      <xdr:colOff>187325</xdr:colOff>
      <xdr:row>80</xdr:row>
      <xdr:rowOff>108857</xdr:rowOff>
    </xdr:to>
    <xdr:cxnSp macro="">
      <xdr:nvCxnSpPr>
        <xdr:cNvPr id="621" name="直線コネクタ 620"/>
        <xdr:cNvCxnSpPr/>
      </xdr:nvCxnSpPr>
      <xdr:spPr>
        <a:xfrm>
          <a:off x="21323300" y="13824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131734</xdr:rowOff>
    </xdr:from>
    <xdr:ext cx="469744" cy="259045"/>
    <xdr:sp macro="" textlink="">
      <xdr:nvSpPr>
        <xdr:cNvPr id="622" name="n_1ave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4734</xdr:rowOff>
    </xdr:from>
    <xdr:ext cx="469744" cy="259045"/>
    <xdr:sp macro="" textlink="">
      <xdr:nvSpPr>
        <xdr:cNvPr id="623" name="n_1mainValue【消防施設】&#10;一人当たり面積"/>
        <xdr:cNvSpPr txBox="1"/>
      </xdr:nvSpPr>
      <xdr:spPr>
        <a:xfrm>
          <a:off x="2107572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48" name="直線コネクタ 64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4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50" name="直線コネクタ 64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5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52" name="直線コネクタ 65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653"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54" name="フローチャート : 判断 65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55" name="フローチャート : 判断 654"/>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137795</xdr:rowOff>
    </xdr:from>
    <xdr:to>
      <xdr:col>23</xdr:col>
      <xdr:colOff>568325</xdr:colOff>
      <xdr:row>108</xdr:row>
      <xdr:rowOff>67945</xdr:rowOff>
    </xdr:to>
    <xdr:sp macro="" textlink="">
      <xdr:nvSpPr>
        <xdr:cNvPr id="661" name="円/楕円 660"/>
        <xdr:cNvSpPr/>
      </xdr:nvSpPr>
      <xdr:spPr>
        <a:xfrm>
          <a:off x="162687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116222</xdr:rowOff>
    </xdr:from>
    <xdr:ext cx="405111" cy="259045"/>
    <xdr:sp macro="" textlink="">
      <xdr:nvSpPr>
        <xdr:cNvPr id="662" name="【庁舎】&#10;有形固定資産減価償却率該当値テキスト"/>
        <xdr:cNvSpPr txBox="1"/>
      </xdr:nvSpPr>
      <xdr:spPr>
        <a:xfrm>
          <a:off x="164084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2539</xdr:rowOff>
    </xdr:from>
    <xdr:to>
      <xdr:col>22</xdr:col>
      <xdr:colOff>415925</xdr:colOff>
      <xdr:row>104</xdr:row>
      <xdr:rowOff>104139</xdr:rowOff>
    </xdr:to>
    <xdr:sp macro="" textlink="">
      <xdr:nvSpPr>
        <xdr:cNvPr id="663" name="円/楕円 662"/>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53339</xdr:rowOff>
    </xdr:from>
    <xdr:to>
      <xdr:col>23</xdr:col>
      <xdr:colOff>517525</xdr:colOff>
      <xdr:row>108</xdr:row>
      <xdr:rowOff>17145</xdr:rowOff>
    </xdr:to>
    <xdr:cxnSp macro="">
      <xdr:nvCxnSpPr>
        <xdr:cNvPr id="664" name="直線コネクタ 663"/>
        <xdr:cNvCxnSpPr/>
      </xdr:nvCxnSpPr>
      <xdr:spPr>
        <a:xfrm>
          <a:off x="15481300" y="17884139"/>
          <a:ext cx="838200" cy="6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165752</xdr:rowOff>
    </xdr:from>
    <xdr:ext cx="405111" cy="259045"/>
    <xdr:sp macro="" textlink="">
      <xdr:nvSpPr>
        <xdr:cNvPr id="665"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120666</xdr:rowOff>
    </xdr:from>
    <xdr:ext cx="405111" cy="259045"/>
    <xdr:sp macro="" textlink="">
      <xdr:nvSpPr>
        <xdr:cNvPr id="666" name="n_1mainValue【庁舎】&#10;有形固定資産減価償却率"/>
        <xdr:cNvSpPr txBox="1"/>
      </xdr:nvSpPr>
      <xdr:spPr>
        <a:xfrm>
          <a:off x="15266043"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7" name="テキスト ボックス 6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93" name="直線コネクタ 69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9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95" name="直線コネクタ 69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9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97" name="直線コネクタ 69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98"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99" name="フローチャート : 判断 69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700" name="フローチャート : 判断 699"/>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115207</xdr:rowOff>
    </xdr:from>
    <xdr:to>
      <xdr:col>32</xdr:col>
      <xdr:colOff>238125</xdr:colOff>
      <xdr:row>100</xdr:row>
      <xdr:rowOff>45357</xdr:rowOff>
    </xdr:to>
    <xdr:sp macro="" textlink="">
      <xdr:nvSpPr>
        <xdr:cNvPr id="706" name="円/楕円 705"/>
        <xdr:cNvSpPr/>
      </xdr:nvSpPr>
      <xdr:spPr>
        <a:xfrm>
          <a:off x="221107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68234</xdr:rowOff>
    </xdr:from>
    <xdr:ext cx="469744" cy="259045"/>
    <xdr:sp macro="" textlink="">
      <xdr:nvSpPr>
        <xdr:cNvPr id="707" name="【庁舎】&#10;一人当たり面積該当値テキスト"/>
        <xdr:cNvSpPr txBox="1"/>
      </xdr:nvSpPr>
      <xdr:spPr>
        <a:xfrm>
          <a:off x="22250400" y="1704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0.585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54792</xdr:rowOff>
    </xdr:from>
    <xdr:to>
      <xdr:col>31</xdr:col>
      <xdr:colOff>85725</xdr:colOff>
      <xdr:row>106</xdr:row>
      <xdr:rowOff>156392</xdr:rowOff>
    </xdr:to>
    <xdr:sp macro="" textlink="">
      <xdr:nvSpPr>
        <xdr:cNvPr id="708" name="円/楕円 707"/>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166007</xdr:rowOff>
    </xdr:from>
    <xdr:to>
      <xdr:col>32</xdr:col>
      <xdr:colOff>187325</xdr:colOff>
      <xdr:row>106</xdr:row>
      <xdr:rowOff>105592</xdr:rowOff>
    </xdr:to>
    <xdr:cxnSp macro="">
      <xdr:nvCxnSpPr>
        <xdr:cNvPr id="709" name="直線コネクタ 708"/>
        <xdr:cNvCxnSpPr/>
      </xdr:nvCxnSpPr>
      <xdr:spPr>
        <a:xfrm flipV="1">
          <a:off x="21323300" y="17139557"/>
          <a:ext cx="838200" cy="113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41383</xdr:rowOff>
    </xdr:from>
    <xdr:ext cx="469744" cy="259045"/>
    <xdr:sp macro="" textlink="">
      <xdr:nvSpPr>
        <xdr:cNvPr id="710"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1469</xdr:rowOff>
    </xdr:from>
    <xdr:ext cx="469744" cy="259045"/>
    <xdr:sp macro="" textlink="">
      <xdr:nvSpPr>
        <xdr:cNvPr id="711" name="n_1mainValue【庁舎】&#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類似団体と比較して、特に有形固定資産減価償却率が高くなっている施設は、保健センター・保健所、福祉施設であり、低くなっている施設は庁舎、一般廃棄物処理施設、消防施設である。</a:t>
          </a:r>
        </a:p>
        <a:p>
          <a:r>
            <a:rPr kumimoji="1" lang="ja-JP" altLang="en-US" sz="1300">
              <a:latin typeface="ＭＳ Ｐゴシック"/>
            </a:rPr>
            <a:t>庁舎については、平成</a:t>
          </a:r>
          <a:r>
            <a:rPr kumimoji="1" lang="en-US" altLang="ja-JP" sz="1300">
              <a:latin typeface="ＭＳ Ｐゴシック"/>
            </a:rPr>
            <a:t>28</a:t>
          </a:r>
          <a:r>
            <a:rPr kumimoji="1" lang="ja-JP" altLang="en-US" sz="1300">
              <a:latin typeface="ＭＳ Ｐゴシック"/>
            </a:rPr>
            <a:t>年度末に新庁舎が完成したことに伴い、減価償却率が大きく変動した。あわせて、庁舎の一人当たり面積も類似団体と比較して最も広くなっているが、これは決算時点において新旧の庁舎が併存したためであり、後年度では減少する見込みである。</a:t>
          </a:r>
        </a:p>
        <a:p>
          <a:r>
            <a:rPr kumimoji="1" lang="ja-JP" altLang="en-US" sz="1300">
              <a:latin typeface="ＭＳ Ｐゴシック"/>
            </a:rPr>
            <a:t>保健センター・保健所については、多くの施設が昭和</a:t>
          </a:r>
          <a:r>
            <a:rPr kumimoji="1" lang="en-US" altLang="ja-JP" sz="1300">
              <a:latin typeface="ＭＳ Ｐゴシック"/>
            </a:rPr>
            <a:t>50</a:t>
          </a:r>
          <a:r>
            <a:rPr kumimoji="1" lang="ja-JP" altLang="en-US" sz="1300">
              <a:latin typeface="ＭＳ Ｐゴシック"/>
            </a:rPr>
            <a:t>年代に供用開始となっており耐用年数を迎えつつある。今後は、公共施設等総合管理計画や策定予定の個別施設計画に基づき、老朽化した施設の集約化・複合化や除却を進めいていくこととしている。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年度に上昇した財政力指数は、単年度の財政力指数が減少（</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0.746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0.731</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0.682</a:t>
          </a:r>
          <a:r>
            <a:rPr kumimoji="1" lang="ja-JP" altLang="en-US" sz="1300">
              <a:latin typeface="ＭＳ Ｐゴシック"/>
            </a:rPr>
            <a:t>）したことにより、</a:t>
          </a:r>
          <a:r>
            <a:rPr kumimoji="1" lang="en-US" altLang="ja-JP" sz="1300">
              <a:latin typeface="ＭＳ Ｐゴシック"/>
            </a:rPr>
            <a:t>3</a:t>
          </a:r>
          <a:r>
            <a:rPr kumimoji="1" lang="ja-JP" altLang="en-US" sz="1300">
              <a:latin typeface="ＭＳ Ｐゴシック"/>
            </a:rPr>
            <a:t>ヵ年平均でも</a:t>
          </a:r>
          <a:r>
            <a:rPr kumimoji="1" lang="en-US" altLang="ja-JP" sz="1300">
              <a:latin typeface="ＭＳ Ｐゴシック"/>
            </a:rPr>
            <a:t>002</a:t>
          </a:r>
          <a:r>
            <a:rPr kumimoji="1" lang="ja-JP" altLang="en-US" sz="1300">
              <a:latin typeface="ＭＳ Ｐゴシック"/>
            </a:rPr>
            <a:t>ポイントの減となった。単年度の財政力指数の減少要因としては、基準財政需要額の減（▲</a:t>
          </a:r>
          <a:r>
            <a:rPr kumimoji="1" lang="en-US" altLang="ja-JP" sz="1300">
              <a:latin typeface="ＭＳ Ｐゴシック"/>
            </a:rPr>
            <a:t>0.3</a:t>
          </a:r>
          <a:r>
            <a:rPr kumimoji="1" lang="ja-JP" altLang="en-US" sz="1300">
              <a:latin typeface="ＭＳ Ｐゴシック"/>
            </a:rPr>
            <a:t>％）以上に基準財政収入額の減（▲</a:t>
          </a:r>
          <a:r>
            <a:rPr kumimoji="1" lang="en-US" altLang="ja-JP" sz="1300">
              <a:latin typeface="ＭＳ Ｐゴシック"/>
            </a:rPr>
            <a:t>0.6</a:t>
          </a:r>
          <a:r>
            <a:rPr kumimoji="1" lang="ja-JP" altLang="en-US" sz="1300">
              <a:latin typeface="ＭＳ Ｐゴシック"/>
            </a:rPr>
            <a:t>％）となったためである。</a:t>
          </a:r>
          <a:endParaRPr kumimoji="1" lang="en-US" altLang="ja-JP" sz="1300">
            <a:latin typeface="ＭＳ Ｐゴシック"/>
          </a:endParaRPr>
        </a:p>
        <a:p>
          <a:r>
            <a:rPr kumimoji="1" lang="ja-JP" altLang="en-US" sz="1300">
              <a:latin typeface="ＭＳ Ｐゴシック"/>
            </a:rPr>
            <a:t>　合併特例期間の終了を見据え、今後「歳入に見合った歳出」の徹底による歳出削減と市税徴収強化によって、持続可能な財政運営に努める。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111578</xdr:rowOff>
    </xdr:to>
    <xdr:cxnSp macro="">
      <xdr:nvCxnSpPr>
        <xdr:cNvPr id="70" name="直線コネクタ 69"/>
        <xdr:cNvCxnSpPr/>
      </xdr:nvCxnSpPr>
      <xdr:spPr>
        <a:xfrm>
          <a:off x="4114800" y="72780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3" name="直線コネクタ 72"/>
        <xdr:cNvCxnSpPr/>
      </xdr:nvCxnSpPr>
      <xdr:spPr>
        <a:xfrm>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6" name="直線コネクタ 75"/>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59872</xdr:rowOff>
    </xdr:to>
    <xdr:cxnSp macro="">
      <xdr:nvCxnSpPr>
        <xdr:cNvPr id="79" name="直線コネクタ 78"/>
        <xdr:cNvCxnSpPr/>
      </xdr:nvCxnSpPr>
      <xdr:spPr>
        <a:xfrm flipV="1">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9" name="円/楕円 88"/>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90"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2" name="テキスト ボックス 91"/>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6" name="テキスト ボックス 95"/>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経常一般財源では、地方消費税交付金が</a:t>
          </a:r>
          <a:r>
            <a:rPr kumimoji="1" lang="en-US" altLang="ja-JP" sz="1300">
              <a:latin typeface="ＭＳ Ｐゴシック"/>
            </a:rPr>
            <a:t>183</a:t>
          </a:r>
          <a:r>
            <a:rPr kumimoji="1" lang="ja-JP" altLang="en-US" sz="1300">
              <a:latin typeface="ＭＳ Ｐゴシック"/>
            </a:rPr>
            <a:t>百万円の減（▲</a:t>
          </a:r>
          <a:r>
            <a:rPr kumimoji="1" lang="en-US" altLang="ja-JP" sz="1300">
              <a:latin typeface="ＭＳ Ｐゴシック"/>
            </a:rPr>
            <a:t>11.1</a:t>
          </a:r>
          <a:r>
            <a:rPr kumimoji="1" lang="ja-JP" altLang="en-US" sz="1300">
              <a:latin typeface="ＭＳ Ｐゴシック"/>
            </a:rPr>
            <a:t>％）となったが、法人市民税の大幅な伸びにより市税が</a:t>
          </a:r>
          <a:r>
            <a:rPr kumimoji="1" lang="en-US" altLang="ja-JP" sz="1300">
              <a:latin typeface="ＭＳ Ｐゴシック"/>
            </a:rPr>
            <a:t>779</a:t>
          </a:r>
          <a:r>
            <a:rPr kumimoji="1" lang="ja-JP" altLang="en-US" sz="1300">
              <a:latin typeface="ＭＳ Ｐゴシック"/>
            </a:rPr>
            <a:t>百万円の増（</a:t>
          </a:r>
          <a:r>
            <a:rPr kumimoji="1" lang="en-US" altLang="ja-JP" sz="1300">
              <a:latin typeface="ＭＳ Ｐゴシック"/>
            </a:rPr>
            <a:t>5.8</a:t>
          </a:r>
          <a:r>
            <a:rPr kumimoji="1" lang="ja-JP" altLang="en-US" sz="1300">
              <a:latin typeface="ＭＳ Ｐゴシック"/>
            </a:rPr>
            <a:t>％）となり、全体では</a:t>
          </a:r>
          <a:r>
            <a:rPr kumimoji="1" lang="en-US" altLang="ja-JP" sz="1300">
              <a:latin typeface="ＭＳ Ｐゴシック"/>
            </a:rPr>
            <a:t>518</a:t>
          </a:r>
          <a:r>
            <a:rPr kumimoji="1" lang="ja-JP" altLang="en-US" sz="1300">
              <a:latin typeface="ＭＳ Ｐゴシック"/>
            </a:rPr>
            <a:t>百万円の増（</a:t>
          </a:r>
          <a:r>
            <a:rPr kumimoji="1" lang="en-US" altLang="ja-JP" sz="1300">
              <a:latin typeface="ＭＳ Ｐゴシック"/>
            </a:rPr>
            <a:t>2.2</a:t>
          </a:r>
          <a:r>
            <a:rPr kumimoji="1" lang="ja-JP" altLang="en-US" sz="1300">
              <a:latin typeface="ＭＳ Ｐゴシック"/>
            </a:rPr>
            <a:t>％）となったことから、経常収支比率は</a:t>
          </a:r>
          <a:r>
            <a:rPr kumimoji="1" lang="en-US" altLang="ja-JP" sz="1300">
              <a:latin typeface="ＭＳ Ｐゴシック"/>
            </a:rPr>
            <a:t>87.5</a:t>
          </a:r>
          <a:r>
            <a:rPr kumimoji="1" lang="ja-JP" altLang="en-US" sz="1300">
              <a:latin typeface="ＭＳ Ｐゴシック"/>
            </a:rPr>
            <a:t>％となり前年度から</a:t>
          </a:r>
          <a:r>
            <a:rPr kumimoji="1" lang="en-US" altLang="ja-JP" sz="1300">
              <a:latin typeface="ＭＳ Ｐゴシック"/>
            </a:rPr>
            <a:t>1.1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64558</xdr:rowOff>
    </xdr:from>
    <xdr:to>
      <xdr:col>7</xdr:col>
      <xdr:colOff>152400</xdr:colOff>
      <xdr:row>62</xdr:row>
      <xdr:rowOff>108796</xdr:rowOff>
    </xdr:to>
    <xdr:cxnSp macro="">
      <xdr:nvCxnSpPr>
        <xdr:cNvPr id="133" name="直線コネクタ 132"/>
        <xdr:cNvCxnSpPr/>
      </xdr:nvCxnSpPr>
      <xdr:spPr>
        <a:xfrm flipV="1">
          <a:off x="4114800" y="10694458"/>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84667</xdr:rowOff>
    </xdr:from>
    <xdr:to>
      <xdr:col>6</xdr:col>
      <xdr:colOff>0</xdr:colOff>
      <xdr:row>62</xdr:row>
      <xdr:rowOff>108796</xdr:rowOff>
    </xdr:to>
    <xdr:cxnSp macro="">
      <xdr:nvCxnSpPr>
        <xdr:cNvPr id="136" name="直線コネクタ 135"/>
        <xdr:cNvCxnSpPr/>
      </xdr:nvCxnSpPr>
      <xdr:spPr>
        <a:xfrm>
          <a:off x="3225800" y="1071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84667</xdr:rowOff>
    </xdr:to>
    <xdr:cxnSp macro="">
      <xdr:nvCxnSpPr>
        <xdr:cNvPr id="139" name="直線コネクタ 138"/>
        <xdr:cNvCxnSpPr/>
      </xdr:nvCxnSpPr>
      <xdr:spPr>
        <a:xfrm>
          <a:off x="2336800" y="106140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61</xdr:row>
      <xdr:rowOff>159596</xdr:rowOff>
    </xdr:to>
    <xdr:cxnSp macro="">
      <xdr:nvCxnSpPr>
        <xdr:cNvPr id="142" name="直線コネクタ 141"/>
        <xdr:cNvCxnSpPr/>
      </xdr:nvCxnSpPr>
      <xdr:spPr>
        <a:xfrm flipV="1">
          <a:off x="1447800" y="106140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13758</xdr:rowOff>
    </xdr:from>
    <xdr:to>
      <xdr:col>7</xdr:col>
      <xdr:colOff>203200</xdr:colOff>
      <xdr:row>62</xdr:row>
      <xdr:rowOff>115358</xdr:rowOff>
    </xdr:to>
    <xdr:sp macro="" textlink="">
      <xdr:nvSpPr>
        <xdr:cNvPr id="152" name="円/楕円 151"/>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30285</xdr:rowOff>
    </xdr:from>
    <xdr:ext cx="762000" cy="259045"/>
    <xdr:sp macro="" textlink="">
      <xdr:nvSpPr>
        <xdr:cNvPr id="153" name="財政構造の弾力性該当値テキスト"/>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4" name="円/楕円 153"/>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5" name="テキスト ボックス 154"/>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6" name="円/楕円 155"/>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120244</xdr:rowOff>
    </xdr:from>
    <xdr:ext cx="762000" cy="259045"/>
    <xdr:sp macro="" textlink="">
      <xdr:nvSpPr>
        <xdr:cNvPr id="157" name="テキスト ボックス 156"/>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104775</xdr:rowOff>
    </xdr:from>
    <xdr:to>
      <xdr:col>3</xdr:col>
      <xdr:colOff>330200</xdr:colOff>
      <xdr:row>62</xdr:row>
      <xdr:rowOff>34925</xdr:rowOff>
    </xdr:to>
    <xdr:sp macro="" textlink="">
      <xdr:nvSpPr>
        <xdr:cNvPr id="158" name="円/楕円 157"/>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45102</xdr:rowOff>
    </xdr:from>
    <xdr:ext cx="762000" cy="259045"/>
    <xdr:sp macro="" textlink="">
      <xdr:nvSpPr>
        <xdr:cNvPr id="159" name="テキスト ボックス 158"/>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108796</xdr:rowOff>
    </xdr:from>
    <xdr:to>
      <xdr:col>2</xdr:col>
      <xdr:colOff>127000</xdr:colOff>
      <xdr:row>62</xdr:row>
      <xdr:rowOff>38946</xdr:rowOff>
    </xdr:to>
    <xdr:sp macro="" textlink="">
      <xdr:nvSpPr>
        <xdr:cNvPr id="160" name="円/楕円 159"/>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49123</xdr:rowOff>
    </xdr:from>
    <xdr:ext cx="762000" cy="259045"/>
    <xdr:sp macro="" textlink="">
      <xdr:nvSpPr>
        <xdr:cNvPr id="161" name="テキスト ボックス 160"/>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[135,224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物件費は減少したものの、人件費は地域手当の支給が</a:t>
          </a:r>
          <a:r>
            <a:rPr kumimoji="1" lang="en-US" altLang="ja-JP" sz="1300">
              <a:latin typeface="ＭＳ Ｐゴシック"/>
            </a:rPr>
            <a:t>1</a:t>
          </a:r>
          <a:r>
            <a:rPr kumimoji="1" lang="ja-JP" altLang="en-US" sz="1300">
              <a:latin typeface="ＭＳ Ｐゴシック"/>
            </a:rPr>
            <a:t>％から</a:t>
          </a:r>
          <a:r>
            <a:rPr kumimoji="1" lang="en-US" altLang="ja-JP" sz="1300">
              <a:latin typeface="ＭＳ Ｐゴシック"/>
            </a:rPr>
            <a:t>3</a:t>
          </a:r>
          <a:r>
            <a:rPr kumimoji="1" lang="ja-JP" altLang="en-US" sz="1300">
              <a:latin typeface="ＭＳ Ｐゴシック"/>
            </a:rPr>
            <a:t>％へ増加したことなどにより、前年度比で</a:t>
          </a:r>
          <a:r>
            <a:rPr kumimoji="1" lang="en-US" altLang="ja-JP" sz="1300">
              <a:latin typeface="ＭＳ Ｐゴシック"/>
            </a:rPr>
            <a:t>702</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また、類似団体平均を上回っていることから、引き続き施設の維持管理の見直し、統廃合等を含めた行財政改革の実践などにより経費の削減に努める。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87623</xdr:rowOff>
    </xdr:from>
    <xdr:to>
      <xdr:col>7</xdr:col>
      <xdr:colOff>152400</xdr:colOff>
      <xdr:row>81</xdr:row>
      <xdr:rowOff>88832</xdr:rowOff>
    </xdr:to>
    <xdr:cxnSp macro="">
      <xdr:nvCxnSpPr>
        <xdr:cNvPr id="197" name="直線コネクタ 196"/>
        <xdr:cNvCxnSpPr/>
      </xdr:nvCxnSpPr>
      <xdr:spPr>
        <a:xfrm>
          <a:off x="4114800" y="13975073"/>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87193</xdr:rowOff>
    </xdr:from>
    <xdr:to>
      <xdr:col>6</xdr:col>
      <xdr:colOff>0</xdr:colOff>
      <xdr:row>81</xdr:row>
      <xdr:rowOff>87623</xdr:rowOff>
    </xdr:to>
    <xdr:cxnSp macro="">
      <xdr:nvCxnSpPr>
        <xdr:cNvPr id="200" name="直線コネクタ 199"/>
        <xdr:cNvCxnSpPr/>
      </xdr:nvCxnSpPr>
      <xdr:spPr>
        <a:xfrm>
          <a:off x="3225800" y="13974643"/>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81519</xdr:rowOff>
    </xdr:from>
    <xdr:to>
      <xdr:col>4</xdr:col>
      <xdr:colOff>482600</xdr:colOff>
      <xdr:row>81</xdr:row>
      <xdr:rowOff>87193</xdr:rowOff>
    </xdr:to>
    <xdr:cxnSp macro="">
      <xdr:nvCxnSpPr>
        <xdr:cNvPr id="203" name="直線コネクタ 202"/>
        <xdr:cNvCxnSpPr/>
      </xdr:nvCxnSpPr>
      <xdr:spPr>
        <a:xfrm>
          <a:off x="2336800" y="13968969"/>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81519</xdr:rowOff>
    </xdr:from>
    <xdr:to>
      <xdr:col>3</xdr:col>
      <xdr:colOff>279400</xdr:colOff>
      <xdr:row>81</xdr:row>
      <xdr:rowOff>81536</xdr:rowOff>
    </xdr:to>
    <xdr:cxnSp macro="">
      <xdr:nvCxnSpPr>
        <xdr:cNvPr id="206" name="直線コネクタ 205"/>
        <xdr:cNvCxnSpPr/>
      </xdr:nvCxnSpPr>
      <xdr:spPr>
        <a:xfrm flipV="1">
          <a:off x="1447800" y="1396896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138456</xdr:rowOff>
    </xdr:from>
    <xdr:ext cx="762000" cy="259045"/>
    <xdr:sp macro="" textlink="">
      <xdr:nvSpPr>
        <xdr:cNvPr id="210" name="テキスト ボックス 209"/>
        <xdr:cNvSpPr txBox="1"/>
      </xdr:nvSpPr>
      <xdr:spPr>
        <a:xfrm>
          <a:off x="1066800" y="1368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38032</xdr:rowOff>
    </xdr:from>
    <xdr:to>
      <xdr:col>7</xdr:col>
      <xdr:colOff>203200</xdr:colOff>
      <xdr:row>81</xdr:row>
      <xdr:rowOff>139632</xdr:rowOff>
    </xdr:to>
    <xdr:sp macro="" textlink="">
      <xdr:nvSpPr>
        <xdr:cNvPr id="216" name="円/楕円 215"/>
        <xdr:cNvSpPr/>
      </xdr:nvSpPr>
      <xdr:spPr>
        <a:xfrm>
          <a:off x="4902200" y="139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86309</xdr:rowOff>
    </xdr:from>
    <xdr:ext cx="762000" cy="259045"/>
    <xdr:sp macro="" textlink="">
      <xdr:nvSpPr>
        <xdr:cNvPr id="217" name="人件費・物件費等の状況該当値テキスト"/>
        <xdr:cNvSpPr txBox="1"/>
      </xdr:nvSpPr>
      <xdr:spPr>
        <a:xfrm>
          <a:off x="5041900" y="1397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135,224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36823</xdr:rowOff>
    </xdr:from>
    <xdr:to>
      <xdr:col>6</xdr:col>
      <xdr:colOff>50800</xdr:colOff>
      <xdr:row>81</xdr:row>
      <xdr:rowOff>138423</xdr:rowOff>
    </xdr:to>
    <xdr:sp macro="" textlink="">
      <xdr:nvSpPr>
        <xdr:cNvPr id="218" name="円/楕円 217"/>
        <xdr:cNvSpPr/>
      </xdr:nvSpPr>
      <xdr:spPr>
        <a:xfrm>
          <a:off x="4064000" y="1392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123200</xdr:rowOff>
    </xdr:from>
    <xdr:ext cx="736600" cy="259045"/>
    <xdr:sp macro="" textlink="">
      <xdr:nvSpPr>
        <xdr:cNvPr id="219" name="テキスト ボックス 218"/>
        <xdr:cNvSpPr txBox="1"/>
      </xdr:nvSpPr>
      <xdr:spPr>
        <a:xfrm>
          <a:off x="3733800" y="14010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36393</xdr:rowOff>
    </xdr:from>
    <xdr:to>
      <xdr:col>4</xdr:col>
      <xdr:colOff>533400</xdr:colOff>
      <xdr:row>81</xdr:row>
      <xdr:rowOff>137993</xdr:rowOff>
    </xdr:to>
    <xdr:sp macro="" textlink="">
      <xdr:nvSpPr>
        <xdr:cNvPr id="220" name="円/楕円 219"/>
        <xdr:cNvSpPr/>
      </xdr:nvSpPr>
      <xdr:spPr>
        <a:xfrm>
          <a:off x="3175000" y="139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148170</xdr:rowOff>
    </xdr:from>
    <xdr:ext cx="762000" cy="259045"/>
    <xdr:sp macro="" textlink="">
      <xdr:nvSpPr>
        <xdr:cNvPr id="221" name="テキスト ボックス 220"/>
        <xdr:cNvSpPr txBox="1"/>
      </xdr:nvSpPr>
      <xdr:spPr>
        <a:xfrm>
          <a:off x="2844800" y="136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30719</xdr:rowOff>
    </xdr:from>
    <xdr:to>
      <xdr:col>3</xdr:col>
      <xdr:colOff>330200</xdr:colOff>
      <xdr:row>81</xdr:row>
      <xdr:rowOff>132319</xdr:rowOff>
    </xdr:to>
    <xdr:sp macro="" textlink="">
      <xdr:nvSpPr>
        <xdr:cNvPr id="222" name="円/楕円 221"/>
        <xdr:cNvSpPr/>
      </xdr:nvSpPr>
      <xdr:spPr>
        <a:xfrm>
          <a:off x="2286000" y="139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142496</xdr:rowOff>
    </xdr:from>
    <xdr:ext cx="762000" cy="259045"/>
    <xdr:sp macro="" textlink="">
      <xdr:nvSpPr>
        <xdr:cNvPr id="223" name="テキスト ボックス 222"/>
        <xdr:cNvSpPr txBox="1"/>
      </xdr:nvSpPr>
      <xdr:spPr>
        <a:xfrm>
          <a:off x="1955800" y="1368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30736</xdr:rowOff>
    </xdr:from>
    <xdr:to>
      <xdr:col>2</xdr:col>
      <xdr:colOff>127000</xdr:colOff>
      <xdr:row>81</xdr:row>
      <xdr:rowOff>132336</xdr:rowOff>
    </xdr:to>
    <xdr:sp macro="" textlink="">
      <xdr:nvSpPr>
        <xdr:cNvPr id="224" name="円/楕円 223"/>
        <xdr:cNvSpPr/>
      </xdr:nvSpPr>
      <xdr:spPr>
        <a:xfrm>
          <a:off x="1397000" y="139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117113</xdr:rowOff>
    </xdr:from>
    <xdr:ext cx="762000" cy="259045"/>
    <xdr:sp macro="" textlink="">
      <xdr:nvSpPr>
        <xdr:cNvPr id="225" name="テキスト ボックス 224"/>
        <xdr:cNvSpPr txBox="1"/>
      </xdr:nvSpPr>
      <xdr:spPr>
        <a:xfrm>
          <a:off x="1066800" y="1400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国家公務員の時限的な給与改定特例法による措置が実施されたため指数が一時的に</a:t>
          </a:r>
          <a:r>
            <a:rPr kumimoji="1" lang="en-US" altLang="ja-JP" sz="1300">
              <a:latin typeface="ＭＳ Ｐゴシック"/>
            </a:rPr>
            <a:t>100</a:t>
          </a:r>
          <a:r>
            <a:rPr kumimoji="1" lang="ja-JP" altLang="en-US" sz="1300">
              <a:latin typeface="ＭＳ Ｐゴシック"/>
            </a:rPr>
            <a:t>を超えていたが、平成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97.9</a:t>
          </a:r>
          <a:r>
            <a:rPr kumimoji="1" lang="ja-JP" altLang="en-US" sz="1300">
              <a:latin typeface="ＭＳ Ｐゴシック"/>
            </a:rPr>
            <a:t>と前年度とほぼ同水準である。引き続き、社会情勢の変化や国の公務員制度改革の動向等も踏まえ、給与制度の適正化を進めるとともに、人件費の抑制に努める。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60678</xdr:rowOff>
    </xdr:from>
    <xdr:to>
      <xdr:col>24</xdr:col>
      <xdr:colOff>558800</xdr:colOff>
      <xdr:row>87</xdr:row>
      <xdr:rowOff>131234</xdr:rowOff>
    </xdr:to>
    <xdr:cxnSp macro="">
      <xdr:nvCxnSpPr>
        <xdr:cNvPr id="254" name="直線コネクタ 253"/>
        <xdr:cNvCxnSpPr/>
      </xdr:nvCxnSpPr>
      <xdr:spPr>
        <a:xfrm flipV="1">
          <a:off x="17018000" y="13948128"/>
          <a:ext cx="0" cy="1099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103311</xdr:rowOff>
    </xdr:from>
    <xdr:ext cx="762000" cy="259045"/>
    <xdr:sp macro="" textlink="">
      <xdr:nvSpPr>
        <xdr:cNvPr id="255"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131234</xdr:rowOff>
    </xdr:from>
    <xdr:to>
      <xdr:col>24</xdr:col>
      <xdr:colOff>647700</xdr:colOff>
      <xdr:row>87</xdr:row>
      <xdr:rowOff>131234</xdr:rowOff>
    </xdr:to>
    <xdr:cxnSp macro="">
      <xdr:nvCxnSpPr>
        <xdr:cNvPr id="256" name="直線コネクタ 255"/>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147055</xdr:rowOff>
    </xdr:from>
    <xdr:ext cx="762000" cy="259045"/>
    <xdr:sp macro="" textlink="">
      <xdr:nvSpPr>
        <xdr:cNvPr id="257"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81</xdr:row>
      <xdr:rowOff>60678</xdr:rowOff>
    </xdr:from>
    <xdr:to>
      <xdr:col>24</xdr:col>
      <xdr:colOff>647700</xdr:colOff>
      <xdr:row>81</xdr:row>
      <xdr:rowOff>60678</xdr:rowOff>
    </xdr:to>
    <xdr:cxnSp macro="">
      <xdr:nvCxnSpPr>
        <xdr:cNvPr id="258" name="直線コネクタ 257"/>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55739</xdr:rowOff>
    </xdr:to>
    <xdr:cxnSp macro="">
      <xdr:nvCxnSpPr>
        <xdr:cNvPr id="259" name="直線コネクタ 258"/>
        <xdr:cNvCxnSpPr/>
      </xdr:nvCxnSpPr>
      <xdr:spPr>
        <a:xfrm>
          <a:off x="16179800" y="144173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60"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1" name="フローチャート :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15522</xdr:rowOff>
    </xdr:from>
    <xdr:to>
      <xdr:col>23</xdr:col>
      <xdr:colOff>406400</xdr:colOff>
      <xdr:row>84</xdr:row>
      <xdr:rowOff>42334</xdr:rowOff>
    </xdr:to>
    <xdr:cxnSp macro="">
      <xdr:nvCxnSpPr>
        <xdr:cNvPr id="262" name="直線コネクタ 261"/>
        <xdr:cNvCxnSpPr/>
      </xdr:nvCxnSpPr>
      <xdr:spPr>
        <a:xfrm flipV="1">
          <a:off x="15290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3" name="フローチャート : 判断 26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4" name="テキスト ボックス 26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55739</xdr:rowOff>
    </xdr:to>
    <xdr:cxnSp macro="">
      <xdr:nvCxnSpPr>
        <xdr:cNvPr id="265" name="直線コネクタ 264"/>
        <xdr:cNvCxnSpPr/>
      </xdr:nvCxnSpPr>
      <xdr:spPr>
        <a:xfrm flipV="1">
          <a:off x="14401800" y="144441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6" name="フローチャート : 判断 265"/>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89905</xdr:rowOff>
    </xdr:from>
    <xdr:ext cx="762000" cy="259045"/>
    <xdr:sp macro="" textlink="">
      <xdr:nvSpPr>
        <xdr:cNvPr id="267" name="テキスト ボックス 266"/>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55739</xdr:rowOff>
    </xdr:from>
    <xdr:to>
      <xdr:col>21</xdr:col>
      <xdr:colOff>0</xdr:colOff>
      <xdr:row>90</xdr:row>
      <xdr:rowOff>19050</xdr:rowOff>
    </xdr:to>
    <xdr:cxnSp macro="">
      <xdr:nvCxnSpPr>
        <xdr:cNvPr id="268" name="直線コネクタ 267"/>
        <xdr:cNvCxnSpPr/>
      </xdr:nvCxnSpPr>
      <xdr:spPr>
        <a:xfrm flipV="1">
          <a:off x="13512800" y="14457539"/>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9" name="フローチャート : 判断 268"/>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36282</xdr:rowOff>
    </xdr:from>
    <xdr:ext cx="762000" cy="259045"/>
    <xdr:sp macro="" textlink="">
      <xdr:nvSpPr>
        <xdr:cNvPr id="270" name="テキスト ボックス 269"/>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1" name="フローチャート : 判断 270"/>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72" name="テキスト ボックス 271"/>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78" name="円/楕円 277"/>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21466</xdr:rowOff>
    </xdr:from>
    <xdr:ext cx="762000" cy="259045"/>
    <xdr:sp macro="" textlink="">
      <xdr:nvSpPr>
        <xdr:cNvPr id="279" name="給与水準   （国との比較）該当値テキスト"/>
        <xdr:cNvSpPr txBox="1"/>
      </xdr:nvSpPr>
      <xdr:spPr>
        <a:xfrm>
          <a:off x="171069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136172</xdr:rowOff>
    </xdr:from>
    <xdr:to>
      <xdr:col>23</xdr:col>
      <xdr:colOff>457200</xdr:colOff>
      <xdr:row>84</xdr:row>
      <xdr:rowOff>66322</xdr:rowOff>
    </xdr:to>
    <xdr:sp macro="" textlink="">
      <xdr:nvSpPr>
        <xdr:cNvPr id="280" name="円/楕円 279"/>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76499</xdr:rowOff>
    </xdr:from>
    <xdr:ext cx="736600" cy="259045"/>
    <xdr:sp macro="" textlink="">
      <xdr:nvSpPr>
        <xdr:cNvPr id="281" name="テキスト ボックス 280"/>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2" name="円/楕円 281"/>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3" name="テキスト ボックス 282"/>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4939</xdr:rowOff>
    </xdr:from>
    <xdr:to>
      <xdr:col>21</xdr:col>
      <xdr:colOff>50800</xdr:colOff>
      <xdr:row>84</xdr:row>
      <xdr:rowOff>106539</xdr:rowOff>
    </xdr:to>
    <xdr:sp macro="" textlink="">
      <xdr:nvSpPr>
        <xdr:cNvPr id="284" name="円/楕円 283"/>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85" name="テキスト ボックス 284"/>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6" name="円/楕円 285"/>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7" name="テキスト ボックス 28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a:t>
          </a:r>
          <a:r>
            <a:rPr kumimoji="1" lang="en-US" altLang="ja-JP" sz="1300">
              <a:latin typeface="ＭＳ Ｐゴシック"/>
            </a:rPr>
            <a:t>5</a:t>
          </a:r>
          <a:r>
            <a:rPr kumimoji="1" lang="ja-JP" altLang="en-US" sz="1300">
              <a:latin typeface="ＭＳ Ｐゴシック"/>
            </a:rPr>
            <a:t>町合併以来、定員適正化計画（</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）、定員適正化計画</a:t>
          </a:r>
          <a:r>
            <a:rPr kumimoji="1" lang="en-US" altLang="ja-JP" sz="1300">
              <a:latin typeface="ＭＳ Ｐゴシック"/>
            </a:rPr>
            <a:t>【2</a:t>
          </a:r>
          <a:r>
            <a:rPr kumimoji="1" lang="ja-JP" altLang="en-US" sz="1300">
              <a:latin typeface="ＭＳ Ｐゴシック"/>
            </a:rPr>
            <a:t>次計画</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）、定員適正化計画</a:t>
          </a:r>
          <a:r>
            <a:rPr kumimoji="1" lang="en-US" altLang="ja-JP" sz="1300">
              <a:latin typeface="ＭＳ Ｐゴシック"/>
            </a:rPr>
            <a:t>【3</a:t>
          </a:r>
          <a:r>
            <a:rPr kumimoji="1" lang="ja-JP" altLang="en-US" sz="1300">
              <a:latin typeface="ＭＳ Ｐゴシック"/>
            </a:rPr>
            <a:t>時計画</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H32</a:t>
          </a:r>
          <a:r>
            <a:rPr kumimoji="1" lang="ja-JP" altLang="en-US" sz="1300">
              <a:latin typeface="ＭＳ Ｐゴシック"/>
            </a:rPr>
            <a:t>）に基づき、勧奨退職の推進や採用の抑制により計画以上のペースで縮減してきたが、近年はマンパワーの維持のため雇用の抑制を控えたことにより、類似団体平均をやや上回った。</a:t>
          </a:r>
          <a:endParaRPr kumimoji="1" lang="en-US" altLang="ja-JP" sz="1300">
            <a:latin typeface="ＭＳ Ｐゴシック"/>
          </a:endParaRPr>
        </a:p>
        <a:p>
          <a:r>
            <a:rPr kumimoji="1" lang="ja-JP" altLang="en-US" sz="1300">
              <a:latin typeface="ＭＳ Ｐゴシック"/>
            </a:rPr>
            <a:t>　今後も事務事業の見直しと適正人員の配置及び嘱託・臨時職員の活用を行い、類似団体平均と同程度となるよう職員の削減に努める。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7" name="直線コネクタ 316"/>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8"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9" name="直線コネクタ 318"/>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0"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1" name="直線コネクタ 320"/>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84667</xdr:rowOff>
    </xdr:from>
    <xdr:to>
      <xdr:col>24</xdr:col>
      <xdr:colOff>558800</xdr:colOff>
      <xdr:row>62</xdr:row>
      <xdr:rowOff>96731</xdr:rowOff>
    </xdr:to>
    <xdr:cxnSp macro="">
      <xdr:nvCxnSpPr>
        <xdr:cNvPr id="322" name="直線コネクタ 321"/>
        <xdr:cNvCxnSpPr/>
      </xdr:nvCxnSpPr>
      <xdr:spPr>
        <a:xfrm flipV="1">
          <a:off x="16179800" y="10714567"/>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3"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4" name="フローチャート : 判断 323"/>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96731</xdr:rowOff>
    </xdr:from>
    <xdr:to>
      <xdr:col>23</xdr:col>
      <xdr:colOff>406400</xdr:colOff>
      <xdr:row>62</xdr:row>
      <xdr:rowOff>118851</xdr:rowOff>
    </xdr:to>
    <xdr:cxnSp macro="">
      <xdr:nvCxnSpPr>
        <xdr:cNvPr id="325" name="直線コネクタ 324"/>
        <xdr:cNvCxnSpPr/>
      </xdr:nvCxnSpPr>
      <xdr:spPr>
        <a:xfrm flipV="1">
          <a:off x="15290800" y="1072663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6" name="フローチャート : 判断 325"/>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7" name="テキスト ボックス 326"/>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118851</xdr:rowOff>
    </xdr:from>
    <xdr:to>
      <xdr:col>22</xdr:col>
      <xdr:colOff>203200</xdr:colOff>
      <xdr:row>62</xdr:row>
      <xdr:rowOff>130916</xdr:rowOff>
    </xdr:to>
    <xdr:cxnSp macro="">
      <xdr:nvCxnSpPr>
        <xdr:cNvPr id="328" name="直線コネクタ 327"/>
        <xdr:cNvCxnSpPr/>
      </xdr:nvCxnSpPr>
      <xdr:spPr>
        <a:xfrm flipV="1">
          <a:off x="14401800" y="107487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9" name="フローチャート : 判断 328"/>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0" name="テキスト ボックス 329"/>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130916</xdr:rowOff>
    </xdr:from>
    <xdr:to>
      <xdr:col>21</xdr:col>
      <xdr:colOff>0</xdr:colOff>
      <xdr:row>62</xdr:row>
      <xdr:rowOff>134938</xdr:rowOff>
    </xdr:to>
    <xdr:cxnSp macro="">
      <xdr:nvCxnSpPr>
        <xdr:cNvPr id="331" name="直線コネクタ 330"/>
        <xdr:cNvCxnSpPr/>
      </xdr:nvCxnSpPr>
      <xdr:spPr>
        <a:xfrm flipV="1">
          <a:off x="13512800" y="107608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2" name="フローチャート : 判断 331"/>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3" name="テキスト ボックス 332"/>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4" name="フローチャート : 判断 333"/>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5" name="テキスト ボックス 334"/>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33867</xdr:rowOff>
    </xdr:from>
    <xdr:to>
      <xdr:col>24</xdr:col>
      <xdr:colOff>609600</xdr:colOff>
      <xdr:row>62</xdr:row>
      <xdr:rowOff>135467</xdr:rowOff>
    </xdr:to>
    <xdr:sp macro="" textlink="">
      <xdr:nvSpPr>
        <xdr:cNvPr id="341" name="円/楕円 340"/>
        <xdr:cNvSpPr/>
      </xdr:nvSpPr>
      <xdr:spPr>
        <a:xfrm>
          <a:off x="16967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5944</xdr:rowOff>
    </xdr:from>
    <xdr:ext cx="762000" cy="259045"/>
    <xdr:sp macro="" textlink="">
      <xdr:nvSpPr>
        <xdr:cNvPr id="342" name="定員管理の状況該当値テキスト"/>
        <xdr:cNvSpPr txBox="1"/>
      </xdr:nvSpPr>
      <xdr:spPr>
        <a:xfrm>
          <a:off x="17106900" y="106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45931</xdr:rowOff>
    </xdr:from>
    <xdr:to>
      <xdr:col>23</xdr:col>
      <xdr:colOff>457200</xdr:colOff>
      <xdr:row>62</xdr:row>
      <xdr:rowOff>147531</xdr:rowOff>
    </xdr:to>
    <xdr:sp macro="" textlink="">
      <xdr:nvSpPr>
        <xdr:cNvPr id="343" name="円/楕円 342"/>
        <xdr:cNvSpPr/>
      </xdr:nvSpPr>
      <xdr:spPr>
        <a:xfrm>
          <a:off x="16129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132308</xdr:rowOff>
    </xdr:from>
    <xdr:ext cx="736600" cy="259045"/>
    <xdr:sp macro="" textlink="">
      <xdr:nvSpPr>
        <xdr:cNvPr id="344" name="テキスト ボックス 343"/>
        <xdr:cNvSpPr txBox="1"/>
      </xdr:nvSpPr>
      <xdr:spPr>
        <a:xfrm>
          <a:off x="15798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68051</xdr:rowOff>
    </xdr:from>
    <xdr:to>
      <xdr:col>22</xdr:col>
      <xdr:colOff>254000</xdr:colOff>
      <xdr:row>62</xdr:row>
      <xdr:rowOff>169651</xdr:rowOff>
    </xdr:to>
    <xdr:sp macro="" textlink="">
      <xdr:nvSpPr>
        <xdr:cNvPr id="345" name="円/楕円 344"/>
        <xdr:cNvSpPr/>
      </xdr:nvSpPr>
      <xdr:spPr>
        <a:xfrm>
          <a:off x="15240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154428</xdr:rowOff>
    </xdr:from>
    <xdr:ext cx="762000" cy="259045"/>
    <xdr:sp macro="" textlink="">
      <xdr:nvSpPr>
        <xdr:cNvPr id="346" name="テキスト ボックス 345"/>
        <xdr:cNvSpPr txBox="1"/>
      </xdr:nvSpPr>
      <xdr:spPr>
        <a:xfrm>
          <a:off x="14909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80116</xdr:rowOff>
    </xdr:from>
    <xdr:to>
      <xdr:col>21</xdr:col>
      <xdr:colOff>50800</xdr:colOff>
      <xdr:row>63</xdr:row>
      <xdr:rowOff>10266</xdr:rowOff>
    </xdr:to>
    <xdr:sp macro="" textlink="">
      <xdr:nvSpPr>
        <xdr:cNvPr id="347" name="円/楕円 346"/>
        <xdr:cNvSpPr/>
      </xdr:nvSpPr>
      <xdr:spPr>
        <a:xfrm>
          <a:off x="14351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48" name="テキスト ボックス 347"/>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84138</xdr:rowOff>
    </xdr:from>
    <xdr:to>
      <xdr:col>19</xdr:col>
      <xdr:colOff>533400</xdr:colOff>
      <xdr:row>63</xdr:row>
      <xdr:rowOff>14288</xdr:rowOff>
    </xdr:to>
    <xdr:sp macro="" textlink="">
      <xdr:nvSpPr>
        <xdr:cNvPr id="349" name="円/楕円 348"/>
        <xdr:cNvSpPr/>
      </xdr:nvSpPr>
      <xdr:spPr>
        <a:xfrm>
          <a:off x="13462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170515</xdr:rowOff>
    </xdr:from>
    <xdr:ext cx="762000" cy="259045"/>
    <xdr:sp macro="" textlink="">
      <xdr:nvSpPr>
        <xdr:cNvPr id="350" name="テキスト ボックス 349"/>
        <xdr:cNvSpPr txBox="1"/>
      </xdr:nvSpPr>
      <xdr:spPr>
        <a:xfrm>
          <a:off x="13131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実質公債費比率は、一般会計等の元利償還金の減や普通交付税の増により、</a:t>
          </a:r>
          <a:r>
            <a:rPr kumimoji="1" lang="en-US" altLang="ja-JP" sz="1300">
              <a:latin typeface="ＭＳ Ｐゴシック"/>
            </a:rPr>
            <a:t>3</a:t>
          </a:r>
          <a:r>
            <a:rPr kumimoji="1" lang="ja-JP" altLang="en-US" sz="1300">
              <a:latin typeface="ＭＳ Ｐゴシック"/>
            </a:rPr>
            <a:t>ヵ年平均で</a:t>
          </a:r>
          <a:r>
            <a:rPr kumimoji="1" lang="en-US" altLang="ja-JP" sz="1300">
              <a:latin typeface="ＭＳ Ｐゴシック"/>
            </a:rPr>
            <a:t>10.2</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10.7</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10.5</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9.8</a:t>
          </a:r>
          <a:r>
            <a:rPr kumimoji="1" lang="ja-JP" altLang="en-US" sz="1300">
              <a:latin typeface="ＭＳ Ｐゴシック"/>
            </a:rPr>
            <a:t>％）となり、</a:t>
          </a:r>
          <a:r>
            <a:rPr kumimoji="1" lang="en-US" altLang="ja-JP" sz="1300">
              <a:latin typeface="ＭＳ Ｐゴシック"/>
            </a:rPr>
            <a:t>0.4</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しかしながら、類似団体平均と比べると</a:t>
          </a:r>
          <a:r>
            <a:rPr kumimoji="1" lang="en-US" altLang="ja-JP" sz="1300">
              <a:latin typeface="ＭＳ Ｐゴシック"/>
            </a:rPr>
            <a:t>2.7</a:t>
          </a:r>
          <a:r>
            <a:rPr kumimoji="1" lang="ja-JP" altLang="en-US" sz="1300">
              <a:latin typeface="ＭＳ Ｐゴシック"/>
            </a:rPr>
            <a:t>ポイント高く、引き続き普通建設事業の計画的な取り組みにより市債の新規発行を抑えるなどにより、地方債残高の縮減に努める。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0" name="直線コネクタ 379"/>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3"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4" name="直線コネクタ 383"/>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141696</xdr:rowOff>
    </xdr:from>
    <xdr:to>
      <xdr:col>24</xdr:col>
      <xdr:colOff>558800</xdr:colOff>
      <xdr:row>41</xdr:row>
      <xdr:rowOff>169273</xdr:rowOff>
    </xdr:to>
    <xdr:cxnSp macro="">
      <xdr:nvCxnSpPr>
        <xdr:cNvPr id="385" name="直線コネクタ 384"/>
        <xdr:cNvCxnSpPr/>
      </xdr:nvCxnSpPr>
      <xdr:spPr>
        <a:xfrm flipV="1">
          <a:off x="16179800" y="717114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6"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169273</xdr:rowOff>
    </xdr:from>
    <xdr:to>
      <xdr:col>23</xdr:col>
      <xdr:colOff>406400</xdr:colOff>
      <xdr:row>42</xdr:row>
      <xdr:rowOff>32294</xdr:rowOff>
    </xdr:to>
    <xdr:cxnSp macro="">
      <xdr:nvCxnSpPr>
        <xdr:cNvPr id="388" name="直線コネクタ 387"/>
        <xdr:cNvCxnSpPr/>
      </xdr:nvCxnSpPr>
      <xdr:spPr>
        <a:xfrm flipV="1">
          <a:off x="15290800" y="719872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9" name="フローチャート : 判断 388"/>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0" name="テキスト ボックス 389"/>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32294</xdr:rowOff>
    </xdr:from>
    <xdr:to>
      <xdr:col>22</xdr:col>
      <xdr:colOff>203200</xdr:colOff>
      <xdr:row>42</xdr:row>
      <xdr:rowOff>80554</xdr:rowOff>
    </xdr:to>
    <xdr:cxnSp macro="">
      <xdr:nvCxnSpPr>
        <xdr:cNvPr id="391" name="直線コネクタ 390"/>
        <xdr:cNvCxnSpPr/>
      </xdr:nvCxnSpPr>
      <xdr:spPr>
        <a:xfrm flipV="1">
          <a:off x="14401800" y="72331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80554</xdr:rowOff>
    </xdr:from>
    <xdr:to>
      <xdr:col>21</xdr:col>
      <xdr:colOff>0</xdr:colOff>
      <xdr:row>42</xdr:row>
      <xdr:rowOff>170180</xdr:rowOff>
    </xdr:to>
    <xdr:cxnSp macro="">
      <xdr:nvCxnSpPr>
        <xdr:cNvPr id="394" name="直線コネクタ 393"/>
        <xdr:cNvCxnSpPr/>
      </xdr:nvCxnSpPr>
      <xdr:spPr>
        <a:xfrm flipV="1">
          <a:off x="13512800" y="728145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5" name="フローチャート :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6" name="テキスト ボックス 395"/>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7" name="フローチャート : 判断 396"/>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398" name="テキスト ボックス 397"/>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90896</xdr:rowOff>
    </xdr:from>
    <xdr:to>
      <xdr:col>24</xdr:col>
      <xdr:colOff>609600</xdr:colOff>
      <xdr:row>42</xdr:row>
      <xdr:rowOff>21046</xdr:rowOff>
    </xdr:to>
    <xdr:sp macro="" textlink="">
      <xdr:nvSpPr>
        <xdr:cNvPr id="404" name="円/楕円 403"/>
        <xdr:cNvSpPr/>
      </xdr:nvSpPr>
      <xdr:spPr>
        <a:xfrm>
          <a:off x="169672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62973</xdr:rowOff>
    </xdr:from>
    <xdr:ext cx="762000" cy="259045"/>
    <xdr:sp macro="" textlink="">
      <xdr:nvSpPr>
        <xdr:cNvPr id="405" name="公債費負担の状況該当値テキスト"/>
        <xdr:cNvSpPr txBox="1"/>
      </xdr:nvSpPr>
      <xdr:spPr>
        <a:xfrm>
          <a:off x="17106900" y="70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118473</xdr:rowOff>
    </xdr:from>
    <xdr:to>
      <xdr:col>23</xdr:col>
      <xdr:colOff>457200</xdr:colOff>
      <xdr:row>42</xdr:row>
      <xdr:rowOff>48623</xdr:rowOff>
    </xdr:to>
    <xdr:sp macro="" textlink="">
      <xdr:nvSpPr>
        <xdr:cNvPr id="406" name="円/楕円 405"/>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33400</xdr:rowOff>
    </xdr:from>
    <xdr:ext cx="736600" cy="259045"/>
    <xdr:sp macro="" textlink="">
      <xdr:nvSpPr>
        <xdr:cNvPr id="407" name="テキスト ボックス 406"/>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152944</xdr:rowOff>
    </xdr:from>
    <xdr:to>
      <xdr:col>22</xdr:col>
      <xdr:colOff>254000</xdr:colOff>
      <xdr:row>42</xdr:row>
      <xdr:rowOff>83094</xdr:rowOff>
    </xdr:to>
    <xdr:sp macro="" textlink="">
      <xdr:nvSpPr>
        <xdr:cNvPr id="408" name="円/楕円 407"/>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67871</xdr:rowOff>
    </xdr:from>
    <xdr:ext cx="762000" cy="259045"/>
    <xdr:sp macro="" textlink="">
      <xdr:nvSpPr>
        <xdr:cNvPr id="409" name="テキスト ボックス 408"/>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29754</xdr:rowOff>
    </xdr:from>
    <xdr:to>
      <xdr:col>21</xdr:col>
      <xdr:colOff>50800</xdr:colOff>
      <xdr:row>42</xdr:row>
      <xdr:rowOff>131354</xdr:rowOff>
    </xdr:to>
    <xdr:sp macro="" textlink="">
      <xdr:nvSpPr>
        <xdr:cNvPr id="410" name="円/楕円 409"/>
        <xdr:cNvSpPr/>
      </xdr:nvSpPr>
      <xdr:spPr>
        <a:xfrm>
          <a:off x="14351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116131</xdr:rowOff>
    </xdr:from>
    <xdr:ext cx="762000" cy="259045"/>
    <xdr:sp macro="" textlink="">
      <xdr:nvSpPr>
        <xdr:cNvPr id="411" name="テキスト ボックス 410"/>
        <xdr:cNvSpPr txBox="1"/>
      </xdr:nvSpPr>
      <xdr:spPr>
        <a:xfrm>
          <a:off x="14020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12" name="円/楕円 411"/>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13" name="テキスト ボックス 412"/>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近年では、プライマリーバランスの黒字化の堅持と繰上償還の結果、近年は改善傾向にあったが、平成</a:t>
          </a:r>
          <a:r>
            <a:rPr kumimoji="1" lang="en-US" altLang="ja-JP" sz="1300">
              <a:latin typeface="ＭＳ Ｐゴシック"/>
            </a:rPr>
            <a:t>28</a:t>
          </a:r>
          <a:r>
            <a:rPr kumimoji="1" lang="ja-JP" altLang="en-US" sz="1300">
              <a:latin typeface="ＭＳ Ｐゴシック"/>
            </a:rPr>
            <a:t>年度は普通建設事業の実施に伴う市債残高の増額が影響し、前年度数値から</a:t>
          </a:r>
          <a:r>
            <a:rPr kumimoji="1" lang="en-US" altLang="ja-JP" sz="1300">
              <a:latin typeface="ＭＳ Ｐゴシック"/>
            </a:rPr>
            <a:t>8.1</a:t>
          </a:r>
          <a:r>
            <a:rPr kumimoji="1" lang="ja-JP" altLang="en-US" sz="1300">
              <a:latin typeface="ＭＳ Ｐゴシック"/>
            </a:rPr>
            <a:t>ポイントの悪化となった。</a:t>
          </a:r>
          <a:endParaRPr kumimoji="1" lang="en-US" altLang="ja-JP" sz="1300">
            <a:latin typeface="ＭＳ Ｐゴシック"/>
          </a:endParaRPr>
        </a:p>
        <a:p>
          <a:r>
            <a:rPr kumimoji="1" lang="ja-JP" altLang="en-US" sz="1300">
              <a:latin typeface="ＭＳ Ｐゴシック"/>
            </a:rPr>
            <a:t>　起債残高と基金残高の動向は将来負担比率に大きな影響を及ぼすものであることから、可能な限り基金などの確保を図るとともに、引き続き定員管理の適正化や事務事業の見直しなどの実践に努める。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2" name="直線コネクタ 441"/>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3"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4" name="直線コネクタ 443"/>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115697</xdr:rowOff>
    </xdr:from>
    <xdr:to>
      <xdr:col>24</xdr:col>
      <xdr:colOff>558800</xdr:colOff>
      <xdr:row>17</xdr:row>
      <xdr:rowOff>9398</xdr:rowOff>
    </xdr:to>
    <xdr:cxnSp macro="">
      <xdr:nvCxnSpPr>
        <xdr:cNvPr id="447" name="直線コネクタ 446"/>
        <xdr:cNvCxnSpPr/>
      </xdr:nvCxnSpPr>
      <xdr:spPr>
        <a:xfrm>
          <a:off x="16179800" y="2858897"/>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48"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9" name="フローチャート : 判断 448"/>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115697</xdr:rowOff>
    </xdr:from>
    <xdr:to>
      <xdr:col>23</xdr:col>
      <xdr:colOff>406400</xdr:colOff>
      <xdr:row>16</xdr:row>
      <xdr:rowOff>155914</xdr:rowOff>
    </xdr:to>
    <xdr:cxnSp macro="">
      <xdr:nvCxnSpPr>
        <xdr:cNvPr id="450" name="直線コネクタ 449"/>
        <xdr:cNvCxnSpPr/>
      </xdr:nvCxnSpPr>
      <xdr:spPr>
        <a:xfrm flipV="1">
          <a:off x="15290800" y="28588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155914</xdr:rowOff>
    </xdr:from>
    <xdr:to>
      <xdr:col>22</xdr:col>
      <xdr:colOff>203200</xdr:colOff>
      <xdr:row>16</xdr:row>
      <xdr:rowOff>158327</xdr:rowOff>
    </xdr:to>
    <xdr:cxnSp macro="">
      <xdr:nvCxnSpPr>
        <xdr:cNvPr id="453" name="直線コネクタ 452"/>
        <xdr:cNvCxnSpPr/>
      </xdr:nvCxnSpPr>
      <xdr:spPr>
        <a:xfrm flipV="1">
          <a:off x="14401800" y="289911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4" name="フローチャート : 判断 453"/>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5" name="テキスト ボックス 454"/>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158327</xdr:rowOff>
    </xdr:from>
    <xdr:to>
      <xdr:col>21</xdr:col>
      <xdr:colOff>0</xdr:colOff>
      <xdr:row>17</xdr:row>
      <xdr:rowOff>12615</xdr:rowOff>
    </xdr:to>
    <xdr:cxnSp macro="">
      <xdr:nvCxnSpPr>
        <xdr:cNvPr id="456" name="直線コネクタ 455"/>
        <xdr:cNvCxnSpPr/>
      </xdr:nvCxnSpPr>
      <xdr:spPr>
        <a:xfrm flipV="1">
          <a:off x="13512800" y="2901527"/>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7" name="フローチャート : 判断 456"/>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8" name="テキスト ボックス 457"/>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9" name="フローチャート : 判断 458"/>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60" name="テキスト ボックス 459"/>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130048</xdr:rowOff>
    </xdr:from>
    <xdr:to>
      <xdr:col>24</xdr:col>
      <xdr:colOff>609600</xdr:colOff>
      <xdr:row>17</xdr:row>
      <xdr:rowOff>60198</xdr:rowOff>
    </xdr:to>
    <xdr:sp macro="" textlink="">
      <xdr:nvSpPr>
        <xdr:cNvPr id="466" name="円/楕円 465"/>
        <xdr:cNvSpPr/>
      </xdr:nvSpPr>
      <xdr:spPr>
        <a:xfrm>
          <a:off x="169672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102125</xdr:rowOff>
    </xdr:from>
    <xdr:ext cx="762000" cy="259045"/>
    <xdr:sp macro="" textlink="">
      <xdr:nvSpPr>
        <xdr:cNvPr id="467" name="将来負担の状況該当値テキスト"/>
        <xdr:cNvSpPr txBox="1"/>
      </xdr:nvSpPr>
      <xdr:spPr>
        <a:xfrm>
          <a:off x="17106900" y="284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64897</xdr:rowOff>
    </xdr:from>
    <xdr:to>
      <xdr:col>23</xdr:col>
      <xdr:colOff>457200</xdr:colOff>
      <xdr:row>16</xdr:row>
      <xdr:rowOff>166497</xdr:rowOff>
    </xdr:to>
    <xdr:sp macro="" textlink="">
      <xdr:nvSpPr>
        <xdr:cNvPr id="468" name="円/楕円 467"/>
        <xdr:cNvSpPr/>
      </xdr:nvSpPr>
      <xdr:spPr>
        <a:xfrm>
          <a:off x="16129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151274</xdr:rowOff>
    </xdr:from>
    <xdr:ext cx="736600" cy="259045"/>
    <xdr:sp macro="" textlink="">
      <xdr:nvSpPr>
        <xdr:cNvPr id="469" name="テキスト ボックス 468"/>
        <xdr:cNvSpPr txBox="1"/>
      </xdr:nvSpPr>
      <xdr:spPr>
        <a:xfrm>
          <a:off x="15798800" y="28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105114</xdr:rowOff>
    </xdr:from>
    <xdr:to>
      <xdr:col>22</xdr:col>
      <xdr:colOff>254000</xdr:colOff>
      <xdr:row>17</xdr:row>
      <xdr:rowOff>35264</xdr:rowOff>
    </xdr:to>
    <xdr:sp macro="" textlink="">
      <xdr:nvSpPr>
        <xdr:cNvPr id="470" name="円/楕円 469"/>
        <xdr:cNvSpPr/>
      </xdr:nvSpPr>
      <xdr:spPr>
        <a:xfrm>
          <a:off x="15240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20041</xdr:rowOff>
    </xdr:from>
    <xdr:ext cx="762000" cy="259045"/>
    <xdr:sp macro="" textlink="">
      <xdr:nvSpPr>
        <xdr:cNvPr id="471" name="テキスト ボックス 470"/>
        <xdr:cNvSpPr txBox="1"/>
      </xdr:nvSpPr>
      <xdr:spPr>
        <a:xfrm>
          <a:off x="14909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107527</xdr:rowOff>
    </xdr:from>
    <xdr:to>
      <xdr:col>21</xdr:col>
      <xdr:colOff>50800</xdr:colOff>
      <xdr:row>17</xdr:row>
      <xdr:rowOff>37677</xdr:rowOff>
    </xdr:to>
    <xdr:sp macro="" textlink="">
      <xdr:nvSpPr>
        <xdr:cNvPr id="472" name="円/楕円 471"/>
        <xdr:cNvSpPr/>
      </xdr:nvSpPr>
      <xdr:spPr>
        <a:xfrm>
          <a:off x="14351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22454</xdr:rowOff>
    </xdr:from>
    <xdr:ext cx="762000" cy="259045"/>
    <xdr:sp macro="" textlink="">
      <xdr:nvSpPr>
        <xdr:cNvPr id="473" name="テキスト ボックス 472"/>
        <xdr:cNvSpPr txBox="1"/>
      </xdr:nvSpPr>
      <xdr:spPr>
        <a:xfrm>
          <a:off x="14020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74" name="円/楕円 473"/>
        <xdr:cNvSpPr/>
      </xdr:nvSpPr>
      <xdr:spPr>
        <a:xfrm>
          <a:off x="13462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75" name="テキスト ボックス 474"/>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年度比と横ばいであったが、類似団体平均からは</a:t>
          </a:r>
          <a:r>
            <a:rPr kumimoji="1" lang="en-US" altLang="ja-JP" sz="1300">
              <a:latin typeface="ＭＳ Ｐゴシック"/>
            </a:rPr>
            <a:t>0.4</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今後も定員適正化計画に基づく職員数の削減を進めるとともに、時間外勤務手当の削減に努める。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58420</xdr:rowOff>
    </xdr:to>
    <xdr:cxnSp macro="">
      <xdr:nvCxnSpPr>
        <xdr:cNvPr id="66" name="直線コネクタ 65"/>
        <xdr:cNvCxnSpPr/>
      </xdr:nvCxnSpPr>
      <xdr:spPr>
        <a:xfrm>
          <a:off x="3987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88900</xdr:rowOff>
    </xdr:to>
    <xdr:cxnSp macro="">
      <xdr:nvCxnSpPr>
        <xdr:cNvPr id="69" name="直線コネクタ 68"/>
        <xdr:cNvCxnSpPr/>
      </xdr:nvCxnSpPr>
      <xdr:spPr>
        <a:xfrm flipV="1">
          <a:off x="3098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88900</xdr:rowOff>
    </xdr:to>
    <xdr:cxnSp macro="">
      <xdr:nvCxnSpPr>
        <xdr:cNvPr id="72" name="直線コネクタ 71"/>
        <xdr:cNvCxnSpPr/>
      </xdr:nvCxnSpPr>
      <xdr:spPr>
        <a:xfrm>
          <a:off x="2209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96520</xdr:rowOff>
    </xdr:to>
    <xdr:cxnSp macro="">
      <xdr:nvCxnSpPr>
        <xdr:cNvPr id="75" name="直線コネクタ 74"/>
        <xdr:cNvCxnSpPr/>
      </xdr:nvCxnSpPr>
      <xdr:spPr>
        <a:xfrm flipV="1">
          <a:off x="1320800" y="618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決算額は対前年度比で</a:t>
          </a:r>
          <a:r>
            <a:rPr kumimoji="1" lang="en-US" altLang="ja-JP" sz="1300">
              <a:latin typeface="ＭＳ Ｐゴシック"/>
            </a:rPr>
            <a:t>144</a:t>
          </a:r>
          <a:r>
            <a:rPr kumimoji="1" lang="ja-JP" altLang="en-US" sz="1300">
              <a:latin typeface="ＭＳ Ｐゴシック"/>
            </a:rPr>
            <a:t>百万円の増となり、経常収支比率としては、</a:t>
          </a:r>
          <a:r>
            <a:rPr kumimoji="1" lang="en-US" altLang="ja-JP" sz="1300">
              <a:latin typeface="ＭＳ Ｐゴシック"/>
            </a:rPr>
            <a:t>0.4</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広い面積を有するためごみ収集運搬業務の負担や、</a:t>
          </a:r>
          <a:r>
            <a:rPr kumimoji="1" lang="en-US" altLang="ja-JP" sz="1300">
              <a:latin typeface="ＭＳ Ｐゴシック"/>
            </a:rPr>
            <a:t>5</a:t>
          </a:r>
          <a:r>
            <a:rPr kumimoji="1" lang="ja-JP" altLang="en-US" sz="1300">
              <a:latin typeface="ＭＳ Ｐゴシック"/>
            </a:rPr>
            <a:t>町合併による複数施設の運営などが依然として大きな割合を占めていることから、今後も事務事業の見直しや施設の統廃合を含めた行財政改革を実践し、歳出削減に努める。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54610</xdr:rowOff>
    </xdr:to>
    <xdr:cxnSp macro="">
      <xdr:nvCxnSpPr>
        <xdr:cNvPr id="127" name="直線コネクタ 126"/>
        <xdr:cNvCxnSpPr/>
      </xdr:nvCxnSpPr>
      <xdr:spPr>
        <a:xfrm>
          <a:off x="15671800" y="2938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130810</xdr:rowOff>
    </xdr:to>
    <xdr:cxnSp macro="">
      <xdr:nvCxnSpPr>
        <xdr:cNvPr id="130" name="直線コネクタ 129"/>
        <xdr:cNvCxnSpPr/>
      </xdr:nvCxnSpPr>
      <xdr:spPr>
        <a:xfrm flipV="1">
          <a:off x="14782800" y="293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17</xdr:row>
      <xdr:rowOff>130810</xdr:rowOff>
    </xdr:to>
    <xdr:cxnSp macro="">
      <xdr:nvCxnSpPr>
        <xdr:cNvPr id="133" name="直線コネクタ 132"/>
        <xdr:cNvCxnSpPr/>
      </xdr:nvCxnSpPr>
      <xdr:spPr>
        <a:xfrm>
          <a:off x="13893800" y="3045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62230</xdr:rowOff>
    </xdr:from>
    <xdr:to>
      <xdr:col>20</xdr:col>
      <xdr:colOff>158750</xdr:colOff>
      <xdr:row>17</xdr:row>
      <xdr:rowOff>130810</xdr:rowOff>
    </xdr:to>
    <xdr:cxnSp macro="">
      <xdr:nvCxnSpPr>
        <xdr:cNvPr id="136" name="直線コネクタ 135"/>
        <xdr:cNvCxnSpPr/>
      </xdr:nvCxnSpPr>
      <xdr:spPr>
        <a:xfrm>
          <a:off x="13004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6" name="円/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20337</xdr:rowOff>
    </xdr:from>
    <xdr:ext cx="762000" cy="259045"/>
    <xdr:sp macro="" textlink="">
      <xdr:nvSpPr>
        <xdr:cNvPr id="147" name="物件費該当値テキスト"/>
        <xdr:cNvSpPr txBox="1"/>
      </xdr:nvSpPr>
      <xdr:spPr>
        <a:xfrm>
          <a:off x="165989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8" name="円/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85107</xdr:rowOff>
    </xdr:from>
    <xdr:ext cx="736600" cy="259045"/>
    <xdr:sp macro="" textlink="">
      <xdr:nvSpPr>
        <xdr:cNvPr id="149" name="テキスト ボックス 148"/>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50" name="円/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52" name="円/楕円 151"/>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3" name="テキスト ボックス 152"/>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11430</xdr:rowOff>
    </xdr:from>
    <xdr:to>
      <xdr:col>19</xdr:col>
      <xdr:colOff>6350</xdr:colOff>
      <xdr:row>17</xdr:row>
      <xdr:rowOff>113030</xdr:rowOff>
    </xdr:to>
    <xdr:sp macro="" textlink="">
      <xdr:nvSpPr>
        <xdr:cNvPr id="154" name="円/楕円 153"/>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97807</xdr:rowOff>
    </xdr:from>
    <xdr:ext cx="762000" cy="259045"/>
    <xdr:sp macro="" textlink="">
      <xdr:nvSpPr>
        <xdr:cNvPr id="155" name="テキスト ボックス 154"/>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ポイント（対前年度比</a:t>
          </a:r>
          <a:r>
            <a:rPr kumimoji="1" lang="en-US" altLang="ja-JP" sz="1300">
              <a:latin typeface="ＭＳ Ｐゴシック"/>
            </a:rPr>
            <a:t>204</a:t>
          </a:r>
          <a:r>
            <a:rPr kumimoji="1" lang="ja-JP" altLang="en-US" sz="1300">
              <a:latin typeface="ＭＳ Ｐゴシック"/>
            </a:rPr>
            <a:t>百万円増）高くなった要因は、障害者自立支援制度事業費や福祉医療給費の増が挙げられる。</a:t>
          </a:r>
          <a:endParaRPr kumimoji="1" lang="en-US" altLang="ja-JP" sz="1300">
            <a:latin typeface="ＭＳ Ｐゴシック"/>
          </a:endParaRPr>
        </a:p>
        <a:p>
          <a:r>
            <a:rPr kumimoji="1" lang="ja-JP" altLang="en-US" sz="1300">
              <a:latin typeface="ＭＳ Ｐゴシック"/>
            </a:rPr>
            <a:t>　今後も、少子高齢化が進み、扶助費の増加が見込まれることから、事業見直しにより、適度なサービス水準と経費のバランスに留意していく必要がある。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97282</xdr:rowOff>
    </xdr:from>
    <xdr:to>
      <xdr:col>7</xdr:col>
      <xdr:colOff>15875</xdr:colOff>
      <xdr:row>61</xdr:row>
      <xdr:rowOff>69850</xdr:rowOff>
    </xdr:to>
    <xdr:cxnSp macro="">
      <xdr:nvCxnSpPr>
        <xdr:cNvPr id="181" name="直線コネクタ 180"/>
        <xdr:cNvCxnSpPr/>
      </xdr:nvCxnSpPr>
      <xdr:spPr>
        <a:xfrm flipV="1">
          <a:off x="4826000" y="91841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12209</xdr:rowOff>
    </xdr:from>
    <xdr:ext cx="762000" cy="259045"/>
    <xdr:sp macro="" textlink="">
      <xdr:nvSpPr>
        <xdr:cNvPr id="184" name="扶助費最大値テキスト"/>
        <xdr:cNvSpPr txBox="1"/>
      </xdr:nvSpPr>
      <xdr:spPr>
        <a:xfrm>
          <a:off x="4914900" y="892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53</xdr:row>
      <xdr:rowOff>97282</xdr:rowOff>
    </xdr:from>
    <xdr:to>
      <xdr:col>7</xdr:col>
      <xdr:colOff>104775</xdr:colOff>
      <xdr:row>53</xdr:row>
      <xdr:rowOff>97282</xdr:rowOff>
    </xdr:to>
    <xdr:cxnSp macro="">
      <xdr:nvCxnSpPr>
        <xdr:cNvPr id="185" name="直線コネクタ 184"/>
        <xdr:cNvCxnSpPr/>
      </xdr:nvCxnSpPr>
      <xdr:spPr>
        <a:xfrm>
          <a:off x="4737100" y="918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8128</xdr:rowOff>
    </xdr:from>
    <xdr:to>
      <xdr:col>7</xdr:col>
      <xdr:colOff>15875</xdr:colOff>
      <xdr:row>54</xdr:row>
      <xdr:rowOff>72136</xdr:rowOff>
    </xdr:to>
    <xdr:cxnSp macro="">
      <xdr:nvCxnSpPr>
        <xdr:cNvPr id="186" name="直線コネクタ 185"/>
        <xdr:cNvCxnSpPr/>
      </xdr:nvCxnSpPr>
      <xdr:spPr>
        <a:xfrm>
          <a:off x="3987800" y="92664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142003</xdr:rowOff>
    </xdr:from>
    <xdr:ext cx="762000" cy="259045"/>
    <xdr:sp macro="" textlink="">
      <xdr:nvSpPr>
        <xdr:cNvPr id="187" name="扶助費平均値テキスト"/>
        <xdr:cNvSpPr txBox="1"/>
      </xdr:nvSpPr>
      <xdr:spPr>
        <a:xfrm>
          <a:off x="4914900" y="957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169926</xdr:rowOff>
    </xdr:from>
    <xdr:to>
      <xdr:col>7</xdr:col>
      <xdr:colOff>66675</xdr:colOff>
      <xdr:row>56</xdr:row>
      <xdr:rowOff>100076</xdr:rowOff>
    </xdr:to>
    <xdr:sp macro="" textlink="">
      <xdr:nvSpPr>
        <xdr:cNvPr id="188" name="フローチャート : 判断 187"/>
        <xdr:cNvSpPr/>
      </xdr:nvSpPr>
      <xdr:spPr>
        <a:xfrm>
          <a:off x="47752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115570</xdr:rowOff>
    </xdr:from>
    <xdr:to>
      <xdr:col>5</xdr:col>
      <xdr:colOff>549275</xdr:colOff>
      <xdr:row>54</xdr:row>
      <xdr:rowOff>8128</xdr:rowOff>
    </xdr:to>
    <xdr:cxnSp macro="">
      <xdr:nvCxnSpPr>
        <xdr:cNvPr id="189" name="直線コネクタ 188"/>
        <xdr:cNvCxnSpPr/>
      </xdr:nvCxnSpPr>
      <xdr:spPr>
        <a:xfrm>
          <a:off x="3098800" y="92024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124206</xdr:rowOff>
    </xdr:from>
    <xdr:to>
      <xdr:col>5</xdr:col>
      <xdr:colOff>600075</xdr:colOff>
      <xdr:row>56</xdr:row>
      <xdr:rowOff>54356</xdr:rowOff>
    </xdr:to>
    <xdr:sp macro="" textlink="">
      <xdr:nvSpPr>
        <xdr:cNvPr id="190" name="フローチャート : 判断 189"/>
        <xdr:cNvSpPr/>
      </xdr:nvSpPr>
      <xdr:spPr>
        <a:xfrm>
          <a:off x="3937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39133</xdr:rowOff>
    </xdr:from>
    <xdr:ext cx="736600" cy="259045"/>
    <xdr:sp macro="" textlink="">
      <xdr:nvSpPr>
        <xdr:cNvPr id="191" name="テキスト ボックス 190"/>
        <xdr:cNvSpPr txBox="1"/>
      </xdr:nvSpPr>
      <xdr:spPr>
        <a:xfrm>
          <a:off x="3606800" y="96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106426</xdr:rowOff>
    </xdr:from>
    <xdr:to>
      <xdr:col>4</xdr:col>
      <xdr:colOff>346075</xdr:colOff>
      <xdr:row>53</xdr:row>
      <xdr:rowOff>115570</xdr:rowOff>
    </xdr:to>
    <xdr:cxnSp macro="">
      <xdr:nvCxnSpPr>
        <xdr:cNvPr id="192" name="直線コネクタ 191"/>
        <xdr:cNvCxnSpPr/>
      </xdr:nvCxnSpPr>
      <xdr:spPr>
        <a:xfrm>
          <a:off x="2209800" y="9193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140208</xdr:rowOff>
    </xdr:from>
    <xdr:to>
      <xdr:col>4</xdr:col>
      <xdr:colOff>396875</xdr:colOff>
      <xdr:row>55</xdr:row>
      <xdr:rowOff>70358</xdr:rowOff>
    </xdr:to>
    <xdr:sp macro="" textlink="">
      <xdr:nvSpPr>
        <xdr:cNvPr id="193" name="フローチャート : 判断 192"/>
        <xdr:cNvSpPr/>
      </xdr:nvSpPr>
      <xdr:spPr>
        <a:xfrm>
          <a:off x="3048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55135</xdr:rowOff>
    </xdr:from>
    <xdr:ext cx="762000" cy="259045"/>
    <xdr:sp macro="" textlink="">
      <xdr:nvSpPr>
        <xdr:cNvPr id="194" name="テキスト ボックス 193"/>
        <xdr:cNvSpPr txBox="1"/>
      </xdr:nvSpPr>
      <xdr:spPr>
        <a:xfrm>
          <a:off x="2717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106426</xdr:rowOff>
    </xdr:to>
    <xdr:cxnSp macro="">
      <xdr:nvCxnSpPr>
        <xdr:cNvPr id="195" name="直線コネクタ 194"/>
        <xdr:cNvCxnSpPr/>
      </xdr:nvCxnSpPr>
      <xdr:spPr>
        <a:xfrm>
          <a:off x="1320800" y="9156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131064</xdr:rowOff>
    </xdr:from>
    <xdr:to>
      <xdr:col>3</xdr:col>
      <xdr:colOff>193675</xdr:colOff>
      <xdr:row>55</xdr:row>
      <xdr:rowOff>61214</xdr:rowOff>
    </xdr:to>
    <xdr:sp macro="" textlink="">
      <xdr:nvSpPr>
        <xdr:cNvPr id="196" name="フローチャート : 判断 195"/>
        <xdr:cNvSpPr/>
      </xdr:nvSpPr>
      <xdr:spPr>
        <a:xfrm>
          <a:off x="2159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45991</xdr:rowOff>
    </xdr:from>
    <xdr:ext cx="762000" cy="259045"/>
    <xdr:sp macro="" textlink="">
      <xdr:nvSpPr>
        <xdr:cNvPr id="197" name="テキスト ボックス 196"/>
        <xdr:cNvSpPr txBox="1"/>
      </xdr:nvSpPr>
      <xdr:spPr>
        <a:xfrm>
          <a:off x="1828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140208</xdr:rowOff>
    </xdr:from>
    <xdr:to>
      <xdr:col>1</xdr:col>
      <xdr:colOff>676275</xdr:colOff>
      <xdr:row>55</xdr:row>
      <xdr:rowOff>70358</xdr:rowOff>
    </xdr:to>
    <xdr:sp macro="" textlink="">
      <xdr:nvSpPr>
        <xdr:cNvPr id="198" name="フローチャート :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21336</xdr:rowOff>
    </xdr:from>
    <xdr:to>
      <xdr:col>7</xdr:col>
      <xdr:colOff>66675</xdr:colOff>
      <xdr:row>54</xdr:row>
      <xdr:rowOff>122936</xdr:rowOff>
    </xdr:to>
    <xdr:sp macro="" textlink="">
      <xdr:nvSpPr>
        <xdr:cNvPr id="205" name="円/楕円 204"/>
        <xdr:cNvSpPr/>
      </xdr:nvSpPr>
      <xdr:spPr>
        <a:xfrm>
          <a:off x="47752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37863</xdr:rowOff>
    </xdr:from>
    <xdr:ext cx="762000" cy="259045"/>
    <xdr:sp macro="" textlink="">
      <xdr:nvSpPr>
        <xdr:cNvPr id="206" name="扶助費該当値テキスト"/>
        <xdr:cNvSpPr txBox="1"/>
      </xdr:nvSpPr>
      <xdr:spPr>
        <a:xfrm>
          <a:off x="4914900" y="912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128778</xdr:rowOff>
    </xdr:from>
    <xdr:to>
      <xdr:col>5</xdr:col>
      <xdr:colOff>600075</xdr:colOff>
      <xdr:row>54</xdr:row>
      <xdr:rowOff>58928</xdr:rowOff>
    </xdr:to>
    <xdr:sp macro="" textlink="">
      <xdr:nvSpPr>
        <xdr:cNvPr id="207" name="円/楕円 206"/>
        <xdr:cNvSpPr/>
      </xdr:nvSpPr>
      <xdr:spPr>
        <a:xfrm>
          <a:off x="3937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69105</xdr:rowOff>
    </xdr:from>
    <xdr:ext cx="736600" cy="259045"/>
    <xdr:sp macro="" textlink="">
      <xdr:nvSpPr>
        <xdr:cNvPr id="208" name="テキスト ボックス 207"/>
        <xdr:cNvSpPr txBox="1"/>
      </xdr:nvSpPr>
      <xdr:spPr>
        <a:xfrm>
          <a:off x="3606800" y="89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64770</xdr:rowOff>
    </xdr:from>
    <xdr:to>
      <xdr:col>4</xdr:col>
      <xdr:colOff>396875</xdr:colOff>
      <xdr:row>53</xdr:row>
      <xdr:rowOff>166370</xdr:rowOff>
    </xdr:to>
    <xdr:sp macro="" textlink="">
      <xdr:nvSpPr>
        <xdr:cNvPr id="209" name="円/楕円 208"/>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5097</xdr:rowOff>
    </xdr:from>
    <xdr:ext cx="762000" cy="259045"/>
    <xdr:sp macro="" textlink="">
      <xdr:nvSpPr>
        <xdr:cNvPr id="210" name="テキスト ボックス 209"/>
        <xdr:cNvSpPr txBox="1"/>
      </xdr:nvSpPr>
      <xdr:spPr>
        <a:xfrm>
          <a:off x="2717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55626</xdr:rowOff>
    </xdr:from>
    <xdr:to>
      <xdr:col>3</xdr:col>
      <xdr:colOff>193675</xdr:colOff>
      <xdr:row>53</xdr:row>
      <xdr:rowOff>157226</xdr:rowOff>
    </xdr:to>
    <xdr:sp macro="" textlink="">
      <xdr:nvSpPr>
        <xdr:cNvPr id="211" name="円/楕円 210"/>
        <xdr:cNvSpPr/>
      </xdr:nvSpPr>
      <xdr:spPr>
        <a:xfrm>
          <a:off x="2159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167403</xdr:rowOff>
    </xdr:from>
    <xdr:ext cx="762000" cy="259045"/>
    <xdr:sp macro="" textlink="">
      <xdr:nvSpPr>
        <xdr:cNvPr id="212" name="テキスト ボックス 211"/>
        <xdr:cNvSpPr txBox="1"/>
      </xdr:nvSpPr>
      <xdr:spPr>
        <a:xfrm>
          <a:off x="1828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下水道事業の法適用化に伴う繰り出し金の減により、前年度から</a:t>
          </a:r>
          <a:r>
            <a:rPr kumimoji="1" lang="en-US" altLang="ja-JP" sz="1300">
              <a:latin typeface="ＭＳ Ｐゴシック"/>
            </a:rPr>
            <a:t>6.4</a:t>
          </a:r>
          <a:r>
            <a:rPr kumimoji="1" lang="ja-JP" altLang="en-US" sz="1300">
              <a:latin typeface="ＭＳ Ｐゴシック"/>
            </a:rPr>
            <a:t>ポイント下回り、類似団体からも大幅に下回ることとなった。</a:t>
          </a:r>
          <a:endParaRPr kumimoji="1" lang="en-US" altLang="ja-JP" sz="1300">
            <a:latin typeface="ＭＳ Ｐゴシック"/>
          </a:endParaRPr>
        </a:p>
        <a:p>
          <a:r>
            <a:rPr kumimoji="1" lang="ja-JP" altLang="en-US" sz="1300">
              <a:latin typeface="ＭＳ Ｐゴシック"/>
            </a:rPr>
            <a:t>　今後も特別会計、企業会計においては独立採算制を念頭においた健全化に努め、赤字補填のための繰出金の削減に努める。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4" name="直線コネクタ 243"/>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5"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46" name="直線コネクタ 245"/>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47"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48" name="直線コネクタ 247"/>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170543</xdr:rowOff>
    </xdr:from>
    <xdr:to>
      <xdr:col>24</xdr:col>
      <xdr:colOff>31750</xdr:colOff>
      <xdr:row>59</xdr:row>
      <xdr:rowOff>9978</xdr:rowOff>
    </xdr:to>
    <xdr:cxnSp macro="">
      <xdr:nvCxnSpPr>
        <xdr:cNvPr id="249" name="直線コネクタ 248"/>
        <xdr:cNvCxnSpPr/>
      </xdr:nvCxnSpPr>
      <xdr:spPr>
        <a:xfrm flipV="1">
          <a:off x="15671800" y="9428843"/>
          <a:ext cx="8382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0"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1" name="フローチャート : 判断 250"/>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91622</xdr:rowOff>
    </xdr:from>
    <xdr:to>
      <xdr:col>22</xdr:col>
      <xdr:colOff>565150</xdr:colOff>
      <xdr:row>59</xdr:row>
      <xdr:rowOff>9978</xdr:rowOff>
    </xdr:to>
    <xdr:cxnSp macro="">
      <xdr:nvCxnSpPr>
        <xdr:cNvPr id="252" name="直線コネクタ 251"/>
        <xdr:cNvCxnSpPr/>
      </xdr:nvCxnSpPr>
      <xdr:spPr>
        <a:xfrm>
          <a:off x="14782800" y="98642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3" name="フローチャート : 判断 252"/>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4" name="テキスト ボックス 253"/>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80735</xdr:rowOff>
    </xdr:from>
    <xdr:to>
      <xdr:col>21</xdr:col>
      <xdr:colOff>361950</xdr:colOff>
      <xdr:row>57</xdr:row>
      <xdr:rowOff>91622</xdr:rowOff>
    </xdr:to>
    <xdr:cxnSp macro="">
      <xdr:nvCxnSpPr>
        <xdr:cNvPr id="255" name="直線コネクタ 254"/>
        <xdr:cNvCxnSpPr/>
      </xdr:nvCxnSpPr>
      <xdr:spPr>
        <a:xfrm>
          <a:off x="13893800" y="9853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6" name="フローチャート : 判断 255"/>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57" name="テキスト ボックス 256"/>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80735</xdr:rowOff>
    </xdr:to>
    <xdr:cxnSp macro="">
      <xdr:nvCxnSpPr>
        <xdr:cNvPr id="258" name="直線コネクタ 257"/>
        <xdr:cNvCxnSpPr/>
      </xdr:nvCxnSpPr>
      <xdr:spPr>
        <a:xfrm>
          <a:off x="13004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59" name="フローチャート : 判断 258"/>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0" name="テキスト ボックス 259"/>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1" name="フローチャート : 判断 260"/>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43742</xdr:rowOff>
    </xdr:from>
    <xdr:ext cx="762000" cy="259045"/>
    <xdr:sp macro="" textlink="">
      <xdr:nvSpPr>
        <xdr:cNvPr id="262" name="テキスト ボックス 261"/>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119743</xdr:rowOff>
    </xdr:from>
    <xdr:to>
      <xdr:col>24</xdr:col>
      <xdr:colOff>82550</xdr:colOff>
      <xdr:row>55</xdr:row>
      <xdr:rowOff>49893</xdr:rowOff>
    </xdr:to>
    <xdr:sp macro="" textlink="">
      <xdr:nvSpPr>
        <xdr:cNvPr id="268" name="円/楕円 267"/>
        <xdr:cNvSpPr/>
      </xdr:nvSpPr>
      <xdr:spPr>
        <a:xfrm>
          <a:off x="16459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136270</xdr:rowOff>
    </xdr:from>
    <xdr:ext cx="762000" cy="259045"/>
    <xdr:sp macro="" textlink="">
      <xdr:nvSpPr>
        <xdr:cNvPr id="269" name="その他該当値テキスト"/>
        <xdr:cNvSpPr txBox="1"/>
      </xdr:nvSpPr>
      <xdr:spPr>
        <a:xfrm>
          <a:off x="16598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130628</xdr:rowOff>
    </xdr:from>
    <xdr:to>
      <xdr:col>22</xdr:col>
      <xdr:colOff>615950</xdr:colOff>
      <xdr:row>59</xdr:row>
      <xdr:rowOff>60778</xdr:rowOff>
    </xdr:to>
    <xdr:sp macro="" textlink="">
      <xdr:nvSpPr>
        <xdr:cNvPr id="270" name="円/楕円 269"/>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45555</xdr:rowOff>
    </xdr:from>
    <xdr:ext cx="736600" cy="259045"/>
    <xdr:sp macro="" textlink="">
      <xdr:nvSpPr>
        <xdr:cNvPr id="271" name="テキスト ボックス 270"/>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40822</xdr:rowOff>
    </xdr:from>
    <xdr:to>
      <xdr:col>21</xdr:col>
      <xdr:colOff>412750</xdr:colOff>
      <xdr:row>57</xdr:row>
      <xdr:rowOff>142422</xdr:rowOff>
    </xdr:to>
    <xdr:sp macro="" textlink="">
      <xdr:nvSpPr>
        <xdr:cNvPr id="272" name="円/楕円 271"/>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127199</xdr:rowOff>
    </xdr:from>
    <xdr:ext cx="762000" cy="259045"/>
    <xdr:sp macro="" textlink="">
      <xdr:nvSpPr>
        <xdr:cNvPr id="273" name="テキスト ボックス 272"/>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29935</xdr:rowOff>
    </xdr:from>
    <xdr:to>
      <xdr:col>20</xdr:col>
      <xdr:colOff>209550</xdr:colOff>
      <xdr:row>57</xdr:row>
      <xdr:rowOff>131535</xdr:rowOff>
    </xdr:to>
    <xdr:sp macro="" textlink="">
      <xdr:nvSpPr>
        <xdr:cNvPr id="274" name="円/楕円 273"/>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116312</xdr:rowOff>
    </xdr:from>
    <xdr:ext cx="762000" cy="259045"/>
    <xdr:sp macro="" textlink="">
      <xdr:nvSpPr>
        <xdr:cNvPr id="275" name="テキスト ボックス 274"/>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6" name="円/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下水道事業の法適用化に伴う補助金の増により、前年度より</a:t>
          </a:r>
          <a:r>
            <a:rPr kumimoji="1" lang="en-US" altLang="ja-JP" sz="1300">
              <a:latin typeface="ＭＳ Ｐゴシック"/>
            </a:rPr>
            <a:t>4.8</a:t>
          </a:r>
          <a:r>
            <a:rPr kumimoji="1" lang="ja-JP" altLang="en-US" sz="1300">
              <a:latin typeface="ＭＳ Ｐゴシック"/>
            </a:rPr>
            <a:t>ポイント上回り、類似団体平均からも大幅に上回ることとなった。</a:t>
          </a:r>
          <a:endParaRPr kumimoji="1" lang="en-US" altLang="ja-JP" sz="1300">
            <a:latin typeface="ＭＳ Ｐゴシック"/>
          </a:endParaRPr>
        </a:p>
        <a:p>
          <a:r>
            <a:rPr kumimoji="1" lang="ja-JP" altLang="en-US" sz="1300">
              <a:latin typeface="ＭＳ Ｐゴシック"/>
            </a:rPr>
            <a:t>　今後も効果の薄れてきた事業や補助金適正化計画に基づき補助金等を見直し、さらなる削減に努める。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0" name="直線コネクタ 299"/>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1"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2" name="直線コネクタ 301"/>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3"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4" name="直線コネクタ 303"/>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167005</xdr:rowOff>
    </xdr:from>
    <xdr:to>
      <xdr:col>24</xdr:col>
      <xdr:colOff>31750</xdr:colOff>
      <xdr:row>40</xdr:row>
      <xdr:rowOff>98425</xdr:rowOff>
    </xdr:to>
    <xdr:cxnSp macro="">
      <xdr:nvCxnSpPr>
        <xdr:cNvPr id="305" name="直線コネクタ 304"/>
        <xdr:cNvCxnSpPr/>
      </xdr:nvCxnSpPr>
      <xdr:spPr>
        <a:xfrm>
          <a:off x="15671800" y="6682105"/>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06"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07" name="フローチャート : 判断 306"/>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167005</xdr:rowOff>
    </xdr:from>
    <xdr:to>
      <xdr:col>22</xdr:col>
      <xdr:colOff>565150</xdr:colOff>
      <xdr:row>39</xdr:row>
      <xdr:rowOff>1270</xdr:rowOff>
    </xdr:to>
    <xdr:cxnSp macro="">
      <xdr:nvCxnSpPr>
        <xdr:cNvPr id="308" name="直線コネクタ 307"/>
        <xdr:cNvCxnSpPr/>
      </xdr:nvCxnSpPr>
      <xdr:spPr>
        <a:xfrm flipV="1">
          <a:off x="14782800" y="6682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09" name="フローチャート : 判断 308"/>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0" name="テキスト ボックス 309"/>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39</xdr:row>
      <xdr:rowOff>1270</xdr:rowOff>
    </xdr:to>
    <xdr:cxnSp macro="">
      <xdr:nvCxnSpPr>
        <xdr:cNvPr id="311" name="直線コネクタ 310"/>
        <xdr:cNvCxnSpPr/>
      </xdr:nvCxnSpPr>
      <xdr:spPr>
        <a:xfrm>
          <a:off x="13893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2" name="フローチャート : 判断 311"/>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3" name="テキスト ボックス 312"/>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52705</xdr:rowOff>
    </xdr:from>
    <xdr:to>
      <xdr:col>20</xdr:col>
      <xdr:colOff>158750</xdr:colOff>
      <xdr:row>38</xdr:row>
      <xdr:rowOff>81280</xdr:rowOff>
    </xdr:to>
    <xdr:cxnSp macro="">
      <xdr:nvCxnSpPr>
        <xdr:cNvPr id="314" name="直線コネクタ 313"/>
        <xdr:cNvCxnSpPr/>
      </xdr:nvCxnSpPr>
      <xdr:spPr>
        <a:xfrm>
          <a:off x="13004800" y="6567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5" name="フローチャート : 判断 314"/>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67962</xdr:rowOff>
    </xdr:from>
    <xdr:ext cx="762000" cy="259045"/>
    <xdr:sp macro="" textlink="">
      <xdr:nvSpPr>
        <xdr:cNvPr id="316" name="テキスト ボックス 315"/>
        <xdr:cNvSpPr txBox="1"/>
      </xdr:nvSpPr>
      <xdr:spPr>
        <a:xfrm>
          <a:off x="13512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7" name="フローチャート : 判断 316"/>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18" name="テキスト ボックス 317"/>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47625</xdr:rowOff>
    </xdr:from>
    <xdr:to>
      <xdr:col>24</xdr:col>
      <xdr:colOff>82550</xdr:colOff>
      <xdr:row>40</xdr:row>
      <xdr:rowOff>149225</xdr:rowOff>
    </xdr:to>
    <xdr:sp macro="" textlink="">
      <xdr:nvSpPr>
        <xdr:cNvPr id="324" name="円/楕円 323"/>
        <xdr:cNvSpPr/>
      </xdr:nvSpPr>
      <xdr:spPr>
        <a:xfrm>
          <a:off x="164592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19702</xdr:rowOff>
    </xdr:from>
    <xdr:ext cx="762000" cy="259045"/>
    <xdr:sp macro="" textlink="">
      <xdr:nvSpPr>
        <xdr:cNvPr id="325" name="補助費等該当値テキスト"/>
        <xdr:cNvSpPr txBox="1"/>
      </xdr:nvSpPr>
      <xdr:spPr>
        <a:xfrm>
          <a:off x="165989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116205</xdr:rowOff>
    </xdr:from>
    <xdr:to>
      <xdr:col>22</xdr:col>
      <xdr:colOff>615950</xdr:colOff>
      <xdr:row>39</xdr:row>
      <xdr:rowOff>46355</xdr:rowOff>
    </xdr:to>
    <xdr:sp macro="" textlink="">
      <xdr:nvSpPr>
        <xdr:cNvPr id="326" name="円/楕円 325"/>
        <xdr:cNvSpPr/>
      </xdr:nvSpPr>
      <xdr:spPr>
        <a:xfrm>
          <a:off x="15621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31132</xdr:rowOff>
    </xdr:from>
    <xdr:ext cx="736600" cy="259045"/>
    <xdr:sp macro="" textlink="">
      <xdr:nvSpPr>
        <xdr:cNvPr id="327" name="テキスト ボックス 326"/>
        <xdr:cNvSpPr txBox="1"/>
      </xdr:nvSpPr>
      <xdr:spPr>
        <a:xfrm>
          <a:off x="15290800" y="671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28" name="円/楕円 327"/>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29" name="テキスト ボックス 328"/>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0" name="円/楕円 329"/>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1" name="テキスト ボックス 33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1905</xdr:rowOff>
    </xdr:from>
    <xdr:to>
      <xdr:col>19</xdr:col>
      <xdr:colOff>6350</xdr:colOff>
      <xdr:row>38</xdr:row>
      <xdr:rowOff>103505</xdr:rowOff>
    </xdr:to>
    <xdr:sp macro="" textlink="">
      <xdr:nvSpPr>
        <xdr:cNvPr id="332" name="円/楕円 331"/>
        <xdr:cNvSpPr/>
      </xdr:nvSpPr>
      <xdr:spPr>
        <a:xfrm>
          <a:off x="12954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88282</xdr:rowOff>
    </xdr:from>
    <xdr:ext cx="762000" cy="259045"/>
    <xdr:sp macro="" textlink="">
      <xdr:nvSpPr>
        <xdr:cNvPr id="333" name="テキスト ボックス 332"/>
        <xdr:cNvSpPr txBox="1"/>
      </xdr:nvSpPr>
      <xdr:spPr>
        <a:xfrm>
          <a:off x="12623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年度以降取り組んできたプライマリーバランスの黒字化の堅持と積極的に実施した繰上償還により、前年度比で</a:t>
          </a:r>
          <a:r>
            <a:rPr kumimoji="1" lang="en-US" altLang="ja-JP" sz="1300">
              <a:latin typeface="ＭＳ Ｐゴシック"/>
            </a:rPr>
            <a:t>0.6</a:t>
          </a:r>
          <a:r>
            <a:rPr kumimoji="1" lang="ja-JP" altLang="en-US" sz="1300">
              <a:latin typeface="ＭＳ Ｐゴシック"/>
            </a:rPr>
            <a:t>ポイント下回り、類似団体平均からも</a:t>
          </a:r>
          <a:r>
            <a:rPr kumimoji="1" lang="en-US" altLang="ja-JP" sz="1300">
              <a:latin typeface="ＭＳ Ｐゴシック"/>
            </a:rPr>
            <a:t>2.2</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今後も将来世代への負担を先送りせず、財政の中長期的な持続可能性を保つため、市債の新規発行を抑制する。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58" name="直線コネクタ 357"/>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9"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0" name="直線コネクタ 359"/>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1"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2" name="直線コネクタ 361"/>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51563</xdr:rowOff>
    </xdr:to>
    <xdr:cxnSp macro="">
      <xdr:nvCxnSpPr>
        <xdr:cNvPr id="363" name="直線コネクタ 362"/>
        <xdr:cNvCxnSpPr/>
      </xdr:nvCxnSpPr>
      <xdr:spPr>
        <a:xfrm flipV="1">
          <a:off x="3987800" y="132257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4"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5" name="フローチャート : 判断 364"/>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78994</xdr:rowOff>
    </xdr:to>
    <xdr:cxnSp macro="">
      <xdr:nvCxnSpPr>
        <xdr:cNvPr id="366" name="直線コネクタ 365"/>
        <xdr:cNvCxnSpPr/>
      </xdr:nvCxnSpPr>
      <xdr:spPr>
        <a:xfrm flipV="1">
          <a:off x="3098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67" name="フローチャート : 判断 366"/>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68" name="テキスト ボックス 367"/>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92711</xdr:rowOff>
    </xdr:to>
    <xdr:cxnSp macro="">
      <xdr:nvCxnSpPr>
        <xdr:cNvPr id="369" name="直線コネクタ 368"/>
        <xdr:cNvCxnSpPr/>
      </xdr:nvCxnSpPr>
      <xdr:spPr>
        <a:xfrm flipV="1">
          <a:off x="2209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0" name="フローチャート : 判断 369"/>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1" name="テキスト ボックス 370"/>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165863</xdr:rowOff>
    </xdr:to>
    <xdr:cxnSp macro="">
      <xdr:nvCxnSpPr>
        <xdr:cNvPr id="372" name="直線コネクタ 371"/>
        <xdr:cNvCxnSpPr/>
      </xdr:nvCxnSpPr>
      <xdr:spPr>
        <a:xfrm flipV="1">
          <a:off x="1320800" y="132943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3" name="フローチャート : 判断 372"/>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4" name="テキスト ボックス 373"/>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5" name="フローチャート : 判断 37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6" name="テキスト ボックス 37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2" name="円/楕円 38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3"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4" name="円/楕円 383"/>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5" name="テキスト ボックス 384"/>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86" name="円/楕円 385"/>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87" name="テキスト ボックス 38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88" name="円/楕円 387"/>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9" name="テキスト ボックス 38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90" name="円/楕円 389"/>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29990</xdr:rowOff>
    </xdr:from>
    <xdr:ext cx="762000" cy="259045"/>
    <xdr:sp macro="" textlink="">
      <xdr:nvSpPr>
        <xdr:cNvPr id="391" name="テキスト ボックス 390"/>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繰出金で大きく減少したものの、それ以外の費目で増加したことから、前年度から</a:t>
          </a:r>
          <a:r>
            <a:rPr kumimoji="1" lang="en-US" altLang="ja-JP" sz="1300">
              <a:latin typeface="ＭＳ Ｐゴシック"/>
            </a:rPr>
            <a:t>0.5</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また、類似団体平均からは</a:t>
          </a:r>
          <a:r>
            <a:rPr kumimoji="1" lang="en-US" altLang="ja-JP" sz="1300">
              <a:latin typeface="ＭＳ Ｐゴシック"/>
            </a:rPr>
            <a:t>1.5</a:t>
          </a:r>
          <a:r>
            <a:rPr kumimoji="1" lang="ja-JP" altLang="en-US" sz="1300">
              <a:latin typeface="ＭＳ Ｐゴシック"/>
            </a:rPr>
            <a:t>ポイント下回っているものの、今後も継続した行財政改革を進めることにより、一層の改善に努める。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19" name="直線コネクタ 418"/>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1" name="直線コネクタ 42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2"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3" name="直線コネクタ 422"/>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165100</xdr:rowOff>
    </xdr:from>
    <xdr:to>
      <xdr:col>24</xdr:col>
      <xdr:colOff>31750</xdr:colOff>
      <xdr:row>76</xdr:row>
      <xdr:rowOff>12700</xdr:rowOff>
    </xdr:to>
    <xdr:cxnSp macro="">
      <xdr:nvCxnSpPr>
        <xdr:cNvPr id="424" name="直線コネクタ 423"/>
        <xdr:cNvCxnSpPr/>
      </xdr:nvCxnSpPr>
      <xdr:spPr>
        <a:xfrm flipV="1">
          <a:off x="15671800" y="1302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5"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26" name="フローチャート : 判断 425"/>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12700</xdr:rowOff>
    </xdr:to>
    <xdr:cxnSp macro="">
      <xdr:nvCxnSpPr>
        <xdr:cNvPr id="427" name="直線コネクタ 426"/>
        <xdr:cNvCxnSpPr/>
      </xdr:nvCxnSpPr>
      <xdr:spPr>
        <a:xfrm>
          <a:off x="14782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28" name="フローチャート : 判断 427"/>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29" name="テキスト ボックス 428"/>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31750</xdr:rowOff>
    </xdr:from>
    <xdr:to>
      <xdr:col>21</xdr:col>
      <xdr:colOff>361950</xdr:colOff>
      <xdr:row>75</xdr:row>
      <xdr:rowOff>138430</xdr:rowOff>
    </xdr:to>
    <xdr:cxnSp macro="">
      <xdr:nvCxnSpPr>
        <xdr:cNvPr id="430" name="直線コネクタ 429"/>
        <xdr:cNvCxnSpPr/>
      </xdr:nvCxnSpPr>
      <xdr:spPr>
        <a:xfrm>
          <a:off x="13893800" y="1289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1" name="フローチャート : 判断 430"/>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2" name="テキスト ボックス 431"/>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146050</xdr:rowOff>
    </xdr:from>
    <xdr:to>
      <xdr:col>20</xdr:col>
      <xdr:colOff>158750</xdr:colOff>
      <xdr:row>75</xdr:row>
      <xdr:rowOff>31750</xdr:rowOff>
    </xdr:to>
    <xdr:cxnSp macro="">
      <xdr:nvCxnSpPr>
        <xdr:cNvPr id="433" name="直線コネクタ 432"/>
        <xdr:cNvCxnSpPr/>
      </xdr:nvCxnSpPr>
      <xdr:spPr>
        <a:xfrm>
          <a:off x="13004800" y="12833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4" name="フローチャート : 判断 433"/>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5" name="テキスト ボックス 434"/>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36" name="フローチャート : 判断 435"/>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37" name="テキスト ボックス 436"/>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114300</xdr:rowOff>
    </xdr:from>
    <xdr:to>
      <xdr:col>24</xdr:col>
      <xdr:colOff>82550</xdr:colOff>
      <xdr:row>76</xdr:row>
      <xdr:rowOff>44450</xdr:rowOff>
    </xdr:to>
    <xdr:sp macro="" textlink="">
      <xdr:nvSpPr>
        <xdr:cNvPr id="443" name="円/楕円 442"/>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130827</xdr:rowOff>
    </xdr:from>
    <xdr:ext cx="762000" cy="259045"/>
    <xdr:sp macro="" textlink="">
      <xdr:nvSpPr>
        <xdr:cNvPr id="444" name="公債費以外該当値テキスト"/>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5" name="円/楕円 444"/>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6" name="テキスト ボックス 445"/>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7" name="円/楕円 446"/>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8" name="テキスト ボックス 447"/>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152400</xdr:rowOff>
    </xdr:from>
    <xdr:to>
      <xdr:col>20</xdr:col>
      <xdr:colOff>209550</xdr:colOff>
      <xdr:row>75</xdr:row>
      <xdr:rowOff>82550</xdr:rowOff>
    </xdr:to>
    <xdr:sp macro="" textlink="">
      <xdr:nvSpPr>
        <xdr:cNvPr id="449" name="円/楕円 448"/>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67327</xdr:rowOff>
    </xdr:from>
    <xdr:ext cx="762000" cy="259045"/>
    <xdr:sp macro="" textlink="">
      <xdr:nvSpPr>
        <xdr:cNvPr id="450" name="テキスト ボックス 449"/>
        <xdr:cNvSpPr txBox="1"/>
      </xdr:nvSpPr>
      <xdr:spPr>
        <a:xfrm>
          <a:off x="13512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6350</xdr:colOff>
      <xdr:row>75</xdr:row>
      <xdr:rowOff>25400</xdr:rowOff>
    </xdr:to>
    <xdr:sp macro="" textlink="">
      <xdr:nvSpPr>
        <xdr:cNvPr id="451" name="円/楕円 450"/>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35577</xdr:rowOff>
    </xdr:from>
    <xdr:ext cx="762000" cy="259045"/>
    <xdr:sp macro="" textlink="">
      <xdr:nvSpPr>
        <xdr:cNvPr id="452" name="テキスト ボックス 451"/>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32741</xdr:rowOff>
    </xdr:from>
    <xdr:to>
      <xdr:col>4</xdr:col>
      <xdr:colOff>1117600</xdr:colOff>
      <xdr:row>15</xdr:row>
      <xdr:rowOff>69126</xdr:rowOff>
    </xdr:to>
    <xdr:cxnSp macro="">
      <xdr:nvCxnSpPr>
        <xdr:cNvPr id="50" name="直線コネクタ 49"/>
        <xdr:cNvCxnSpPr/>
      </xdr:nvCxnSpPr>
      <xdr:spPr bwMode="auto">
        <a:xfrm flipV="1">
          <a:off x="5003800" y="2652116"/>
          <a:ext cx="647700" cy="3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69126</xdr:rowOff>
    </xdr:from>
    <xdr:to>
      <xdr:col>4</xdr:col>
      <xdr:colOff>469900</xdr:colOff>
      <xdr:row>15</xdr:row>
      <xdr:rowOff>112046</xdr:rowOff>
    </xdr:to>
    <xdr:cxnSp macro="">
      <xdr:nvCxnSpPr>
        <xdr:cNvPr id="53" name="直線コネクタ 52"/>
        <xdr:cNvCxnSpPr/>
      </xdr:nvCxnSpPr>
      <xdr:spPr bwMode="auto">
        <a:xfrm flipV="1">
          <a:off x="4305300" y="2688501"/>
          <a:ext cx="698500" cy="42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112046</xdr:rowOff>
    </xdr:from>
    <xdr:to>
      <xdr:col>3</xdr:col>
      <xdr:colOff>904875</xdr:colOff>
      <xdr:row>16</xdr:row>
      <xdr:rowOff>14262</xdr:rowOff>
    </xdr:to>
    <xdr:cxnSp macro="">
      <xdr:nvCxnSpPr>
        <xdr:cNvPr id="56" name="直線コネクタ 55"/>
        <xdr:cNvCxnSpPr/>
      </xdr:nvCxnSpPr>
      <xdr:spPr bwMode="auto">
        <a:xfrm flipV="1">
          <a:off x="3606800" y="2731421"/>
          <a:ext cx="698500" cy="73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68546</xdr:rowOff>
    </xdr:from>
    <xdr:ext cx="762000" cy="259045"/>
    <xdr:sp macro="" textlink="">
      <xdr:nvSpPr>
        <xdr:cNvPr id="58" name="テキスト ボックス 57"/>
        <xdr:cNvSpPr txBox="1"/>
      </xdr:nvSpPr>
      <xdr:spPr>
        <a:xfrm>
          <a:off x="39243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167615</xdr:rowOff>
    </xdr:from>
    <xdr:to>
      <xdr:col>3</xdr:col>
      <xdr:colOff>206375</xdr:colOff>
      <xdr:row>16</xdr:row>
      <xdr:rowOff>14262</xdr:rowOff>
    </xdr:to>
    <xdr:cxnSp macro="">
      <xdr:nvCxnSpPr>
        <xdr:cNvPr id="59" name="直線コネクタ 58"/>
        <xdr:cNvCxnSpPr/>
      </xdr:nvCxnSpPr>
      <xdr:spPr bwMode="auto">
        <a:xfrm>
          <a:off x="2908300" y="2786990"/>
          <a:ext cx="698500" cy="1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96569</xdr:rowOff>
    </xdr:from>
    <xdr:ext cx="762000" cy="259045"/>
    <xdr:sp macro="" textlink="">
      <xdr:nvSpPr>
        <xdr:cNvPr id="61" name="テキスト ボックス 60"/>
        <xdr:cNvSpPr txBox="1"/>
      </xdr:nvSpPr>
      <xdr:spPr>
        <a:xfrm>
          <a:off x="32258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53497</xdr:rowOff>
    </xdr:from>
    <xdr:ext cx="762000" cy="259045"/>
    <xdr:sp macro="" textlink="">
      <xdr:nvSpPr>
        <xdr:cNvPr id="63" name="テキスト ボックス 62"/>
        <xdr:cNvSpPr txBox="1"/>
      </xdr:nvSpPr>
      <xdr:spPr>
        <a:xfrm>
          <a:off x="25273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153391</xdr:rowOff>
    </xdr:from>
    <xdr:to>
      <xdr:col>5</xdr:col>
      <xdr:colOff>34925</xdr:colOff>
      <xdr:row>15</xdr:row>
      <xdr:rowOff>83541</xdr:rowOff>
    </xdr:to>
    <xdr:sp macro="" textlink="">
      <xdr:nvSpPr>
        <xdr:cNvPr id="69" name="円/楕円 68"/>
        <xdr:cNvSpPr/>
      </xdr:nvSpPr>
      <xdr:spPr bwMode="auto">
        <a:xfrm>
          <a:off x="5600700" y="260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169918</xdr:rowOff>
    </xdr:from>
    <xdr:ext cx="762000" cy="259045"/>
    <xdr:sp macro="" textlink="">
      <xdr:nvSpPr>
        <xdr:cNvPr id="70" name="人口1人当たり決算額の推移該当値テキスト130"/>
        <xdr:cNvSpPr txBox="1"/>
      </xdr:nvSpPr>
      <xdr:spPr>
        <a:xfrm>
          <a:off x="5740400" y="24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87,448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18326</xdr:rowOff>
    </xdr:from>
    <xdr:to>
      <xdr:col>4</xdr:col>
      <xdr:colOff>520700</xdr:colOff>
      <xdr:row>15</xdr:row>
      <xdr:rowOff>119926</xdr:rowOff>
    </xdr:to>
    <xdr:sp macro="" textlink="">
      <xdr:nvSpPr>
        <xdr:cNvPr id="71" name="円/楕円 70"/>
        <xdr:cNvSpPr/>
      </xdr:nvSpPr>
      <xdr:spPr bwMode="auto">
        <a:xfrm>
          <a:off x="4953000" y="26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130103</xdr:rowOff>
    </xdr:from>
    <xdr:ext cx="736600" cy="259045"/>
    <xdr:sp macro="" textlink="">
      <xdr:nvSpPr>
        <xdr:cNvPr id="72" name="テキスト ボックス 71"/>
        <xdr:cNvSpPr txBox="1"/>
      </xdr:nvSpPr>
      <xdr:spPr>
        <a:xfrm>
          <a:off x="4622800" y="2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85,538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61246</xdr:rowOff>
    </xdr:from>
    <xdr:to>
      <xdr:col>3</xdr:col>
      <xdr:colOff>955675</xdr:colOff>
      <xdr:row>15</xdr:row>
      <xdr:rowOff>162846</xdr:rowOff>
    </xdr:to>
    <xdr:sp macro="" textlink="">
      <xdr:nvSpPr>
        <xdr:cNvPr id="73" name="円/楕円 72"/>
        <xdr:cNvSpPr/>
      </xdr:nvSpPr>
      <xdr:spPr bwMode="auto">
        <a:xfrm>
          <a:off x="4254500" y="268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1573</xdr:rowOff>
    </xdr:from>
    <xdr:ext cx="762000" cy="259045"/>
    <xdr:sp macro="" textlink="">
      <xdr:nvSpPr>
        <xdr:cNvPr id="74" name="テキスト ボックス 73"/>
        <xdr:cNvSpPr txBox="1"/>
      </xdr:nvSpPr>
      <xdr:spPr>
        <a:xfrm>
          <a:off x="3924300" y="244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134912</xdr:rowOff>
    </xdr:from>
    <xdr:to>
      <xdr:col>3</xdr:col>
      <xdr:colOff>257175</xdr:colOff>
      <xdr:row>16</xdr:row>
      <xdr:rowOff>65062</xdr:rowOff>
    </xdr:to>
    <xdr:sp macro="" textlink="">
      <xdr:nvSpPr>
        <xdr:cNvPr id="75" name="円/楕円 74"/>
        <xdr:cNvSpPr/>
      </xdr:nvSpPr>
      <xdr:spPr bwMode="auto">
        <a:xfrm>
          <a:off x="3556000" y="275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75239</xdr:rowOff>
    </xdr:from>
    <xdr:ext cx="762000" cy="259045"/>
    <xdr:sp macro="" textlink="">
      <xdr:nvSpPr>
        <xdr:cNvPr id="76" name="テキスト ボックス 75"/>
        <xdr:cNvSpPr txBox="1"/>
      </xdr:nvSpPr>
      <xdr:spPr>
        <a:xfrm>
          <a:off x="3225800" y="252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116815</xdr:rowOff>
    </xdr:from>
    <xdr:to>
      <xdr:col>2</xdr:col>
      <xdr:colOff>692150</xdr:colOff>
      <xdr:row>16</xdr:row>
      <xdr:rowOff>46965</xdr:rowOff>
    </xdr:to>
    <xdr:sp macro="" textlink="">
      <xdr:nvSpPr>
        <xdr:cNvPr id="77" name="円/楕円 76"/>
        <xdr:cNvSpPr/>
      </xdr:nvSpPr>
      <xdr:spPr bwMode="auto">
        <a:xfrm>
          <a:off x="2857500" y="27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57142</xdr:rowOff>
    </xdr:from>
    <xdr:ext cx="762000" cy="259045"/>
    <xdr:sp macro="" textlink="">
      <xdr:nvSpPr>
        <xdr:cNvPr id="78" name="テキスト ボックス 77"/>
        <xdr:cNvSpPr txBox="1"/>
      </xdr:nvSpPr>
      <xdr:spPr>
        <a:xfrm>
          <a:off x="2527300" y="25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253383</xdr:rowOff>
    </xdr:from>
    <xdr:to>
      <xdr:col>4</xdr:col>
      <xdr:colOff>1117600</xdr:colOff>
      <xdr:row>34</xdr:row>
      <xdr:rowOff>312624</xdr:rowOff>
    </xdr:to>
    <xdr:cxnSp macro="">
      <xdr:nvCxnSpPr>
        <xdr:cNvPr id="113" name="直線コネクタ 112"/>
        <xdr:cNvCxnSpPr/>
      </xdr:nvCxnSpPr>
      <xdr:spPr bwMode="auto">
        <a:xfrm>
          <a:off x="5003800" y="6520833"/>
          <a:ext cx="647700" cy="5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253383</xdr:rowOff>
    </xdr:from>
    <xdr:to>
      <xdr:col>4</xdr:col>
      <xdr:colOff>469900</xdr:colOff>
      <xdr:row>34</xdr:row>
      <xdr:rowOff>258478</xdr:rowOff>
    </xdr:to>
    <xdr:cxnSp macro="">
      <xdr:nvCxnSpPr>
        <xdr:cNvPr id="116" name="直線コネクタ 115"/>
        <xdr:cNvCxnSpPr/>
      </xdr:nvCxnSpPr>
      <xdr:spPr bwMode="auto">
        <a:xfrm flipV="1">
          <a:off x="4305300" y="6520833"/>
          <a:ext cx="6985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237708</xdr:rowOff>
    </xdr:from>
    <xdr:to>
      <xdr:col>3</xdr:col>
      <xdr:colOff>904875</xdr:colOff>
      <xdr:row>34</xdr:row>
      <xdr:rowOff>258478</xdr:rowOff>
    </xdr:to>
    <xdr:cxnSp macro="">
      <xdr:nvCxnSpPr>
        <xdr:cNvPr id="119" name="直線コネクタ 118"/>
        <xdr:cNvCxnSpPr/>
      </xdr:nvCxnSpPr>
      <xdr:spPr bwMode="auto">
        <a:xfrm>
          <a:off x="3606800" y="6505158"/>
          <a:ext cx="6985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158188</xdr:rowOff>
    </xdr:from>
    <xdr:to>
      <xdr:col>3</xdr:col>
      <xdr:colOff>206375</xdr:colOff>
      <xdr:row>34</xdr:row>
      <xdr:rowOff>237708</xdr:rowOff>
    </xdr:to>
    <xdr:cxnSp macro="">
      <xdr:nvCxnSpPr>
        <xdr:cNvPr id="122" name="直線コネクタ 121"/>
        <xdr:cNvCxnSpPr/>
      </xdr:nvCxnSpPr>
      <xdr:spPr bwMode="auto">
        <a:xfrm>
          <a:off x="2908300" y="6425638"/>
          <a:ext cx="698500" cy="79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73586</xdr:rowOff>
    </xdr:from>
    <xdr:ext cx="762000" cy="259045"/>
    <xdr:sp macro="" textlink="">
      <xdr:nvSpPr>
        <xdr:cNvPr id="124" name="テキスト ボックス 123"/>
        <xdr:cNvSpPr txBox="1"/>
      </xdr:nvSpPr>
      <xdr:spPr>
        <a:xfrm>
          <a:off x="32258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26854</xdr:rowOff>
    </xdr:from>
    <xdr:ext cx="762000" cy="259045"/>
    <xdr:sp macro="" textlink="">
      <xdr:nvSpPr>
        <xdr:cNvPr id="126" name="テキスト ボックス 125"/>
        <xdr:cNvSpPr txBox="1"/>
      </xdr:nvSpPr>
      <xdr:spPr>
        <a:xfrm>
          <a:off x="2527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261824</xdr:rowOff>
    </xdr:from>
    <xdr:to>
      <xdr:col>5</xdr:col>
      <xdr:colOff>34925</xdr:colOff>
      <xdr:row>35</xdr:row>
      <xdr:rowOff>20524</xdr:rowOff>
    </xdr:to>
    <xdr:sp macro="" textlink="">
      <xdr:nvSpPr>
        <xdr:cNvPr id="132" name="円/楕円 131"/>
        <xdr:cNvSpPr/>
      </xdr:nvSpPr>
      <xdr:spPr bwMode="auto">
        <a:xfrm>
          <a:off x="5600700" y="652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106900</xdr:rowOff>
    </xdr:from>
    <xdr:ext cx="762000" cy="259045"/>
    <xdr:sp macro="" textlink="">
      <xdr:nvSpPr>
        <xdr:cNvPr id="133" name="人口1人当たり決算額の推移該当値テキスト445"/>
        <xdr:cNvSpPr txBox="1"/>
      </xdr:nvSpPr>
      <xdr:spPr>
        <a:xfrm>
          <a:off x="5740400" y="637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21,566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202583</xdr:rowOff>
    </xdr:from>
    <xdr:to>
      <xdr:col>4</xdr:col>
      <xdr:colOff>520700</xdr:colOff>
      <xdr:row>34</xdr:row>
      <xdr:rowOff>304183</xdr:rowOff>
    </xdr:to>
    <xdr:sp macro="" textlink="">
      <xdr:nvSpPr>
        <xdr:cNvPr id="134" name="円/楕円 133"/>
        <xdr:cNvSpPr/>
      </xdr:nvSpPr>
      <xdr:spPr bwMode="auto">
        <a:xfrm>
          <a:off x="4953000" y="647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314360</xdr:rowOff>
    </xdr:from>
    <xdr:ext cx="736600" cy="259045"/>
    <xdr:sp macro="" textlink="">
      <xdr:nvSpPr>
        <xdr:cNvPr id="135" name="テキスト ボックス 134"/>
        <xdr:cNvSpPr txBox="1"/>
      </xdr:nvSpPr>
      <xdr:spPr>
        <a:xfrm>
          <a:off x="4622800" y="6238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207678</xdr:rowOff>
    </xdr:from>
    <xdr:to>
      <xdr:col>3</xdr:col>
      <xdr:colOff>955675</xdr:colOff>
      <xdr:row>34</xdr:row>
      <xdr:rowOff>309277</xdr:rowOff>
    </xdr:to>
    <xdr:sp macro="" textlink="">
      <xdr:nvSpPr>
        <xdr:cNvPr id="136" name="円/楕円 135"/>
        <xdr:cNvSpPr/>
      </xdr:nvSpPr>
      <xdr:spPr bwMode="auto">
        <a:xfrm>
          <a:off x="4254500" y="64751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319455</xdr:rowOff>
    </xdr:from>
    <xdr:ext cx="762000" cy="259045"/>
    <xdr:sp macro="" textlink="">
      <xdr:nvSpPr>
        <xdr:cNvPr id="137" name="テキスト ボックス 136"/>
        <xdr:cNvSpPr txBox="1"/>
      </xdr:nvSpPr>
      <xdr:spPr>
        <a:xfrm>
          <a:off x="3924300" y="62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186908</xdr:rowOff>
    </xdr:from>
    <xdr:to>
      <xdr:col>3</xdr:col>
      <xdr:colOff>257175</xdr:colOff>
      <xdr:row>34</xdr:row>
      <xdr:rowOff>288508</xdr:rowOff>
    </xdr:to>
    <xdr:sp macro="" textlink="">
      <xdr:nvSpPr>
        <xdr:cNvPr id="138" name="円/楕円 137"/>
        <xdr:cNvSpPr/>
      </xdr:nvSpPr>
      <xdr:spPr bwMode="auto">
        <a:xfrm>
          <a:off x="3556000" y="645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298685</xdr:rowOff>
    </xdr:from>
    <xdr:ext cx="762000" cy="259045"/>
    <xdr:sp macro="" textlink="">
      <xdr:nvSpPr>
        <xdr:cNvPr id="139" name="テキスト ボックス 138"/>
        <xdr:cNvSpPr txBox="1"/>
      </xdr:nvSpPr>
      <xdr:spPr>
        <a:xfrm>
          <a:off x="3225800" y="622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107388</xdr:rowOff>
    </xdr:from>
    <xdr:to>
      <xdr:col>2</xdr:col>
      <xdr:colOff>692150</xdr:colOff>
      <xdr:row>34</xdr:row>
      <xdr:rowOff>208988</xdr:rowOff>
    </xdr:to>
    <xdr:sp macro="" textlink="">
      <xdr:nvSpPr>
        <xdr:cNvPr id="140" name="円/楕円 139"/>
        <xdr:cNvSpPr/>
      </xdr:nvSpPr>
      <xdr:spPr bwMode="auto">
        <a:xfrm>
          <a:off x="2857500" y="637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219165</xdr:rowOff>
    </xdr:from>
    <xdr:ext cx="762000" cy="259045"/>
    <xdr:sp macro="" textlink="">
      <xdr:nvSpPr>
        <xdr:cNvPr id="141" name="テキスト ボックス 140"/>
        <xdr:cNvSpPr txBox="1"/>
      </xdr:nvSpPr>
      <xdr:spPr>
        <a:xfrm>
          <a:off x="2527300" y="61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162743</xdr:rowOff>
    </xdr:from>
    <xdr:to>
      <xdr:col>6</xdr:col>
      <xdr:colOff>511175</xdr:colOff>
      <xdr:row>35</xdr:row>
      <xdr:rowOff>14450</xdr:rowOff>
    </xdr:to>
    <xdr:cxnSp macro="">
      <xdr:nvCxnSpPr>
        <xdr:cNvPr id="59" name="直線コネクタ 58"/>
        <xdr:cNvCxnSpPr/>
      </xdr:nvCxnSpPr>
      <xdr:spPr>
        <a:xfrm flipV="1">
          <a:off x="3797300" y="5992043"/>
          <a:ext cx="8382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14450</xdr:rowOff>
    </xdr:from>
    <xdr:to>
      <xdr:col>5</xdr:col>
      <xdr:colOff>358775</xdr:colOff>
      <xdr:row>35</xdr:row>
      <xdr:rowOff>53518</xdr:rowOff>
    </xdr:to>
    <xdr:cxnSp macro="">
      <xdr:nvCxnSpPr>
        <xdr:cNvPr id="62" name="直線コネクタ 61"/>
        <xdr:cNvCxnSpPr/>
      </xdr:nvCxnSpPr>
      <xdr:spPr>
        <a:xfrm flipV="1">
          <a:off x="2908300" y="601520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53518</xdr:rowOff>
    </xdr:from>
    <xdr:to>
      <xdr:col>4</xdr:col>
      <xdr:colOff>155575</xdr:colOff>
      <xdr:row>35</xdr:row>
      <xdr:rowOff>130647</xdr:rowOff>
    </xdr:to>
    <xdr:cxnSp macro="">
      <xdr:nvCxnSpPr>
        <xdr:cNvPr id="65" name="直線コネクタ 64"/>
        <xdr:cNvCxnSpPr/>
      </xdr:nvCxnSpPr>
      <xdr:spPr>
        <a:xfrm flipV="1">
          <a:off x="2019300" y="6054268"/>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66114</xdr:rowOff>
    </xdr:from>
    <xdr:to>
      <xdr:col>2</xdr:col>
      <xdr:colOff>638175</xdr:colOff>
      <xdr:row>35</xdr:row>
      <xdr:rowOff>130647</xdr:rowOff>
    </xdr:to>
    <xdr:cxnSp macro="">
      <xdr:nvCxnSpPr>
        <xdr:cNvPr id="68" name="直線コネクタ 67"/>
        <xdr:cNvCxnSpPr/>
      </xdr:nvCxnSpPr>
      <xdr:spPr>
        <a:xfrm>
          <a:off x="1130300" y="6066864"/>
          <a:ext cx="889000" cy="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138950</xdr:rowOff>
    </xdr:from>
    <xdr:ext cx="534377" cy="259045"/>
    <xdr:sp macro="" textlink="">
      <xdr:nvSpPr>
        <xdr:cNvPr id="70" name="テキスト ボックス 69"/>
        <xdr:cNvSpPr txBox="1"/>
      </xdr:nvSpPr>
      <xdr:spPr>
        <a:xfrm>
          <a:off x="175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86738</xdr:rowOff>
    </xdr:from>
    <xdr:ext cx="534377" cy="259045"/>
    <xdr:sp macro="" textlink="">
      <xdr:nvSpPr>
        <xdr:cNvPr id="72" name="テキスト ボックス 71"/>
        <xdr:cNvSpPr txBox="1"/>
      </xdr:nvSpPr>
      <xdr:spPr>
        <a:xfrm>
          <a:off x="863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111943</xdr:rowOff>
    </xdr:from>
    <xdr:to>
      <xdr:col>6</xdr:col>
      <xdr:colOff>561975</xdr:colOff>
      <xdr:row>35</xdr:row>
      <xdr:rowOff>42093</xdr:rowOff>
    </xdr:to>
    <xdr:sp macro="" textlink="">
      <xdr:nvSpPr>
        <xdr:cNvPr id="78" name="円/楕円 77"/>
        <xdr:cNvSpPr/>
      </xdr:nvSpPr>
      <xdr:spPr>
        <a:xfrm>
          <a:off x="4584700" y="59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134820</xdr:rowOff>
    </xdr:from>
    <xdr:ext cx="534377" cy="259045"/>
    <xdr:sp macro="" textlink="">
      <xdr:nvSpPr>
        <xdr:cNvPr id="79" name="人件費該当値テキスト"/>
        <xdr:cNvSpPr txBox="1"/>
      </xdr:nvSpPr>
      <xdr:spPr>
        <a:xfrm>
          <a:off x="4686300" y="57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68,992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135100</xdr:rowOff>
    </xdr:from>
    <xdr:to>
      <xdr:col>5</xdr:col>
      <xdr:colOff>409575</xdr:colOff>
      <xdr:row>35</xdr:row>
      <xdr:rowOff>65250</xdr:rowOff>
    </xdr:to>
    <xdr:sp macro="" textlink="">
      <xdr:nvSpPr>
        <xdr:cNvPr id="80" name="円/楕円 79"/>
        <xdr:cNvSpPr/>
      </xdr:nvSpPr>
      <xdr:spPr>
        <a:xfrm>
          <a:off x="3746500" y="59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81777</xdr:rowOff>
    </xdr:from>
    <xdr:ext cx="534377" cy="259045"/>
    <xdr:sp macro="" textlink="">
      <xdr:nvSpPr>
        <xdr:cNvPr id="81" name="テキスト ボックス 80"/>
        <xdr:cNvSpPr txBox="1"/>
      </xdr:nvSpPr>
      <xdr:spPr>
        <a:xfrm>
          <a:off x="3530111" y="57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2718</xdr:rowOff>
    </xdr:from>
    <xdr:to>
      <xdr:col>4</xdr:col>
      <xdr:colOff>206375</xdr:colOff>
      <xdr:row>35</xdr:row>
      <xdr:rowOff>104318</xdr:rowOff>
    </xdr:to>
    <xdr:sp macro="" textlink="">
      <xdr:nvSpPr>
        <xdr:cNvPr id="82" name="円/楕円 81"/>
        <xdr:cNvSpPr/>
      </xdr:nvSpPr>
      <xdr:spPr>
        <a:xfrm>
          <a:off x="2857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120845</xdr:rowOff>
    </xdr:from>
    <xdr:ext cx="534377" cy="259045"/>
    <xdr:sp macro="" textlink="">
      <xdr:nvSpPr>
        <xdr:cNvPr id="83" name="テキスト ボックス 82"/>
        <xdr:cNvSpPr txBox="1"/>
      </xdr:nvSpPr>
      <xdr:spPr>
        <a:xfrm>
          <a:off x="2641111" y="57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79847</xdr:rowOff>
    </xdr:from>
    <xdr:to>
      <xdr:col>3</xdr:col>
      <xdr:colOff>3175</xdr:colOff>
      <xdr:row>36</xdr:row>
      <xdr:rowOff>9997</xdr:rowOff>
    </xdr:to>
    <xdr:sp macro="" textlink="">
      <xdr:nvSpPr>
        <xdr:cNvPr id="84" name="円/楕円 83"/>
        <xdr:cNvSpPr/>
      </xdr:nvSpPr>
      <xdr:spPr>
        <a:xfrm>
          <a:off x="1968500" y="6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1124</xdr:rowOff>
    </xdr:from>
    <xdr:ext cx="534377" cy="259045"/>
    <xdr:sp macro="" textlink="">
      <xdr:nvSpPr>
        <xdr:cNvPr id="85" name="テキスト ボックス 84"/>
        <xdr:cNvSpPr txBox="1"/>
      </xdr:nvSpPr>
      <xdr:spPr>
        <a:xfrm>
          <a:off x="1752111" y="61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15314</xdr:rowOff>
    </xdr:from>
    <xdr:to>
      <xdr:col>1</xdr:col>
      <xdr:colOff>485775</xdr:colOff>
      <xdr:row>35</xdr:row>
      <xdr:rowOff>116914</xdr:rowOff>
    </xdr:to>
    <xdr:sp macro="" textlink="">
      <xdr:nvSpPr>
        <xdr:cNvPr id="86" name="円/楕円 85"/>
        <xdr:cNvSpPr/>
      </xdr:nvSpPr>
      <xdr:spPr>
        <a:xfrm>
          <a:off x="1079500" y="60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108041</xdr:rowOff>
    </xdr:from>
    <xdr:ext cx="534377" cy="259045"/>
    <xdr:sp macro="" textlink="">
      <xdr:nvSpPr>
        <xdr:cNvPr id="87" name="テキスト ボックス 86"/>
        <xdr:cNvSpPr txBox="1"/>
      </xdr:nvSpPr>
      <xdr:spPr>
        <a:xfrm>
          <a:off x="863111" y="61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162176</xdr:rowOff>
    </xdr:from>
    <xdr:to>
      <xdr:col>6</xdr:col>
      <xdr:colOff>511175</xdr:colOff>
      <xdr:row>58</xdr:row>
      <xdr:rowOff>163940</xdr:rowOff>
    </xdr:to>
    <xdr:cxnSp macro="">
      <xdr:nvCxnSpPr>
        <xdr:cNvPr id="118" name="直線コネクタ 117"/>
        <xdr:cNvCxnSpPr/>
      </xdr:nvCxnSpPr>
      <xdr:spPr>
        <a:xfrm>
          <a:off x="3797300" y="10106276"/>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159319</xdr:rowOff>
    </xdr:from>
    <xdr:to>
      <xdr:col>5</xdr:col>
      <xdr:colOff>358775</xdr:colOff>
      <xdr:row>58</xdr:row>
      <xdr:rowOff>162176</xdr:rowOff>
    </xdr:to>
    <xdr:cxnSp macro="">
      <xdr:nvCxnSpPr>
        <xdr:cNvPr id="121" name="直線コネクタ 120"/>
        <xdr:cNvCxnSpPr/>
      </xdr:nvCxnSpPr>
      <xdr:spPr>
        <a:xfrm>
          <a:off x="2908300" y="1010341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159319</xdr:rowOff>
    </xdr:from>
    <xdr:to>
      <xdr:col>4</xdr:col>
      <xdr:colOff>155575</xdr:colOff>
      <xdr:row>58</xdr:row>
      <xdr:rowOff>159455</xdr:rowOff>
    </xdr:to>
    <xdr:cxnSp macro="">
      <xdr:nvCxnSpPr>
        <xdr:cNvPr id="124" name="直線コネクタ 123"/>
        <xdr:cNvCxnSpPr/>
      </xdr:nvCxnSpPr>
      <xdr:spPr>
        <a:xfrm flipV="1">
          <a:off x="2019300" y="1010341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159455</xdr:rowOff>
    </xdr:from>
    <xdr:to>
      <xdr:col>2</xdr:col>
      <xdr:colOff>638175</xdr:colOff>
      <xdr:row>58</xdr:row>
      <xdr:rowOff>161347</xdr:rowOff>
    </xdr:to>
    <xdr:cxnSp macro="">
      <xdr:nvCxnSpPr>
        <xdr:cNvPr id="127" name="直線コネクタ 126"/>
        <xdr:cNvCxnSpPr/>
      </xdr:nvCxnSpPr>
      <xdr:spPr>
        <a:xfrm flipV="1">
          <a:off x="1130300" y="10103555"/>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37599</xdr:rowOff>
    </xdr:from>
    <xdr:ext cx="534377" cy="259045"/>
    <xdr:sp macro="" textlink="">
      <xdr:nvSpPr>
        <xdr:cNvPr id="131" name="テキスト ボックス 130"/>
        <xdr:cNvSpPr txBox="1"/>
      </xdr:nvSpPr>
      <xdr:spPr>
        <a:xfrm>
          <a:off x="863111" y="10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113140</xdr:rowOff>
    </xdr:from>
    <xdr:to>
      <xdr:col>6</xdr:col>
      <xdr:colOff>561975</xdr:colOff>
      <xdr:row>59</xdr:row>
      <xdr:rowOff>43290</xdr:rowOff>
    </xdr:to>
    <xdr:sp macro="" textlink="">
      <xdr:nvSpPr>
        <xdr:cNvPr id="137" name="円/楕円 136"/>
        <xdr:cNvSpPr/>
      </xdr:nvSpPr>
      <xdr:spPr>
        <a:xfrm>
          <a:off x="4584700" y="100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111376</xdr:rowOff>
    </xdr:from>
    <xdr:to>
      <xdr:col>5</xdr:col>
      <xdr:colOff>409575</xdr:colOff>
      <xdr:row>59</xdr:row>
      <xdr:rowOff>41526</xdr:rowOff>
    </xdr:to>
    <xdr:sp macro="" textlink="">
      <xdr:nvSpPr>
        <xdr:cNvPr id="139" name="円/楕円 138"/>
        <xdr:cNvSpPr/>
      </xdr:nvSpPr>
      <xdr:spPr>
        <a:xfrm>
          <a:off x="3746500" y="100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58053</xdr:rowOff>
    </xdr:from>
    <xdr:ext cx="534377" cy="259045"/>
    <xdr:sp macro="" textlink="">
      <xdr:nvSpPr>
        <xdr:cNvPr id="140" name="テキスト ボックス 139"/>
        <xdr:cNvSpPr txBox="1"/>
      </xdr:nvSpPr>
      <xdr:spPr>
        <a:xfrm>
          <a:off x="3530111" y="98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108519</xdr:rowOff>
    </xdr:from>
    <xdr:to>
      <xdr:col>4</xdr:col>
      <xdr:colOff>206375</xdr:colOff>
      <xdr:row>59</xdr:row>
      <xdr:rowOff>38669</xdr:rowOff>
    </xdr:to>
    <xdr:sp macro="" textlink="">
      <xdr:nvSpPr>
        <xdr:cNvPr id="141" name="円/楕円 140"/>
        <xdr:cNvSpPr/>
      </xdr:nvSpPr>
      <xdr:spPr>
        <a:xfrm>
          <a:off x="2857500" y="100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29796</xdr:rowOff>
    </xdr:from>
    <xdr:ext cx="534377" cy="259045"/>
    <xdr:sp macro="" textlink="">
      <xdr:nvSpPr>
        <xdr:cNvPr id="142" name="テキスト ボックス 141"/>
        <xdr:cNvSpPr txBox="1"/>
      </xdr:nvSpPr>
      <xdr:spPr>
        <a:xfrm>
          <a:off x="2641111" y="101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108655</xdr:rowOff>
    </xdr:from>
    <xdr:to>
      <xdr:col>3</xdr:col>
      <xdr:colOff>3175</xdr:colOff>
      <xdr:row>59</xdr:row>
      <xdr:rowOff>38805</xdr:rowOff>
    </xdr:to>
    <xdr:sp macro="" textlink="">
      <xdr:nvSpPr>
        <xdr:cNvPr id="143" name="円/楕円 142"/>
        <xdr:cNvSpPr/>
      </xdr:nvSpPr>
      <xdr:spPr>
        <a:xfrm>
          <a:off x="1968500" y="100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29932</xdr:rowOff>
    </xdr:from>
    <xdr:ext cx="534377" cy="259045"/>
    <xdr:sp macro="" textlink="">
      <xdr:nvSpPr>
        <xdr:cNvPr id="144" name="テキスト ボックス 143"/>
        <xdr:cNvSpPr txBox="1"/>
      </xdr:nvSpPr>
      <xdr:spPr>
        <a:xfrm>
          <a:off x="1752111" y="1014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110547</xdr:rowOff>
    </xdr:from>
    <xdr:to>
      <xdr:col>1</xdr:col>
      <xdr:colOff>485775</xdr:colOff>
      <xdr:row>59</xdr:row>
      <xdr:rowOff>40697</xdr:rowOff>
    </xdr:to>
    <xdr:sp macro="" textlink="">
      <xdr:nvSpPr>
        <xdr:cNvPr id="145" name="円/楕円 144"/>
        <xdr:cNvSpPr/>
      </xdr:nvSpPr>
      <xdr:spPr>
        <a:xfrm>
          <a:off x="1079500" y="100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57224</xdr:rowOff>
    </xdr:from>
    <xdr:ext cx="534377" cy="259045"/>
    <xdr:sp macro="" textlink="">
      <xdr:nvSpPr>
        <xdr:cNvPr id="146" name="テキスト ボックス 145"/>
        <xdr:cNvSpPr txBox="1"/>
      </xdr:nvSpPr>
      <xdr:spPr>
        <a:xfrm>
          <a:off x="863111" y="98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50546</xdr:rowOff>
    </xdr:from>
    <xdr:to>
      <xdr:col>6</xdr:col>
      <xdr:colOff>511175</xdr:colOff>
      <xdr:row>77</xdr:row>
      <xdr:rowOff>121738</xdr:rowOff>
    </xdr:to>
    <xdr:cxnSp macro="">
      <xdr:nvCxnSpPr>
        <xdr:cNvPr id="177" name="直線コネクタ 176"/>
        <xdr:cNvCxnSpPr/>
      </xdr:nvCxnSpPr>
      <xdr:spPr>
        <a:xfrm flipV="1">
          <a:off x="3797300" y="13252196"/>
          <a:ext cx="8382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121738</xdr:rowOff>
    </xdr:from>
    <xdr:to>
      <xdr:col>5</xdr:col>
      <xdr:colOff>358775</xdr:colOff>
      <xdr:row>77</xdr:row>
      <xdr:rowOff>153415</xdr:rowOff>
    </xdr:to>
    <xdr:cxnSp macro="">
      <xdr:nvCxnSpPr>
        <xdr:cNvPr id="180" name="直線コネクタ 179"/>
        <xdr:cNvCxnSpPr/>
      </xdr:nvCxnSpPr>
      <xdr:spPr>
        <a:xfrm flipV="1">
          <a:off x="2908300" y="13323388"/>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115315</xdr:rowOff>
    </xdr:from>
    <xdr:to>
      <xdr:col>4</xdr:col>
      <xdr:colOff>155575</xdr:colOff>
      <xdr:row>77</xdr:row>
      <xdr:rowOff>153415</xdr:rowOff>
    </xdr:to>
    <xdr:cxnSp macro="">
      <xdr:nvCxnSpPr>
        <xdr:cNvPr id="183" name="直線コネクタ 182"/>
        <xdr:cNvCxnSpPr/>
      </xdr:nvCxnSpPr>
      <xdr:spPr>
        <a:xfrm>
          <a:off x="2019300" y="133169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115315</xdr:rowOff>
    </xdr:from>
    <xdr:to>
      <xdr:col>2</xdr:col>
      <xdr:colOff>638175</xdr:colOff>
      <xdr:row>78</xdr:row>
      <xdr:rowOff>4390</xdr:rowOff>
    </xdr:to>
    <xdr:cxnSp macro="">
      <xdr:nvCxnSpPr>
        <xdr:cNvPr id="186" name="直線コネクタ 185"/>
        <xdr:cNvCxnSpPr/>
      </xdr:nvCxnSpPr>
      <xdr:spPr>
        <a:xfrm flipV="1">
          <a:off x="1130300" y="13316965"/>
          <a:ext cx="8890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171196</xdr:rowOff>
    </xdr:from>
    <xdr:to>
      <xdr:col>6</xdr:col>
      <xdr:colOff>561975</xdr:colOff>
      <xdr:row>77</xdr:row>
      <xdr:rowOff>101346</xdr:rowOff>
    </xdr:to>
    <xdr:sp macro="" textlink="">
      <xdr:nvSpPr>
        <xdr:cNvPr id="196" name="円/楕円 195"/>
        <xdr:cNvSpPr/>
      </xdr:nvSpPr>
      <xdr:spPr>
        <a:xfrm>
          <a:off x="45847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149623</xdr:rowOff>
    </xdr:from>
    <xdr:ext cx="469744" cy="259045"/>
    <xdr:sp macro="" textlink="">
      <xdr:nvSpPr>
        <xdr:cNvPr id="197" name="維持補修費該当値テキスト"/>
        <xdr:cNvSpPr txBox="1"/>
      </xdr:nvSpPr>
      <xdr:spPr>
        <a:xfrm>
          <a:off x="4686300" y="1317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70938</xdr:rowOff>
    </xdr:from>
    <xdr:to>
      <xdr:col>5</xdr:col>
      <xdr:colOff>409575</xdr:colOff>
      <xdr:row>78</xdr:row>
      <xdr:rowOff>1088</xdr:rowOff>
    </xdr:to>
    <xdr:sp macro="" textlink="">
      <xdr:nvSpPr>
        <xdr:cNvPr id="198" name="円/楕円 197"/>
        <xdr:cNvSpPr/>
      </xdr:nvSpPr>
      <xdr:spPr>
        <a:xfrm>
          <a:off x="3746500" y="132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163665</xdr:rowOff>
    </xdr:from>
    <xdr:ext cx="469744" cy="259045"/>
    <xdr:sp macro="" textlink="">
      <xdr:nvSpPr>
        <xdr:cNvPr id="199" name="テキスト ボックス 198"/>
        <xdr:cNvSpPr txBox="1"/>
      </xdr:nvSpPr>
      <xdr:spPr>
        <a:xfrm>
          <a:off x="3562427" y="1336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102615</xdr:rowOff>
    </xdr:from>
    <xdr:to>
      <xdr:col>4</xdr:col>
      <xdr:colOff>206375</xdr:colOff>
      <xdr:row>78</xdr:row>
      <xdr:rowOff>32765</xdr:rowOff>
    </xdr:to>
    <xdr:sp macro="" textlink="">
      <xdr:nvSpPr>
        <xdr:cNvPr id="200" name="円/楕円 199"/>
        <xdr:cNvSpPr/>
      </xdr:nvSpPr>
      <xdr:spPr>
        <a:xfrm>
          <a:off x="2857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23892</xdr:rowOff>
    </xdr:from>
    <xdr:ext cx="469744" cy="259045"/>
    <xdr:sp macro="" textlink="">
      <xdr:nvSpPr>
        <xdr:cNvPr id="201" name="テキスト ボックス 200"/>
        <xdr:cNvSpPr txBox="1"/>
      </xdr:nvSpPr>
      <xdr:spPr>
        <a:xfrm>
          <a:off x="2673427" y="133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64515</xdr:rowOff>
    </xdr:from>
    <xdr:to>
      <xdr:col>3</xdr:col>
      <xdr:colOff>3175</xdr:colOff>
      <xdr:row>77</xdr:row>
      <xdr:rowOff>166115</xdr:rowOff>
    </xdr:to>
    <xdr:sp macro="" textlink="">
      <xdr:nvSpPr>
        <xdr:cNvPr id="202" name="円/楕円 201"/>
        <xdr:cNvSpPr/>
      </xdr:nvSpPr>
      <xdr:spPr>
        <a:xfrm>
          <a:off x="1968500" y="132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157242</xdr:rowOff>
    </xdr:from>
    <xdr:ext cx="469744" cy="259045"/>
    <xdr:sp macro="" textlink="">
      <xdr:nvSpPr>
        <xdr:cNvPr id="203" name="テキスト ボックス 202"/>
        <xdr:cNvSpPr txBox="1"/>
      </xdr:nvSpPr>
      <xdr:spPr>
        <a:xfrm>
          <a:off x="1784427" y="1335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125040</xdr:rowOff>
    </xdr:from>
    <xdr:to>
      <xdr:col>1</xdr:col>
      <xdr:colOff>485775</xdr:colOff>
      <xdr:row>78</xdr:row>
      <xdr:rowOff>55190</xdr:rowOff>
    </xdr:to>
    <xdr:sp macro="" textlink="">
      <xdr:nvSpPr>
        <xdr:cNvPr id="204" name="円/楕円 203"/>
        <xdr:cNvSpPr/>
      </xdr:nvSpPr>
      <xdr:spPr>
        <a:xfrm>
          <a:off x="1079500" y="133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46317</xdr:rowOff>
    </xdr:from>
    <xdr:ext cx="469744" cy="259045"/>
    <xdr:sp macro="" textlink="">
      <xdr:nvSpPr>
        <xdr:cNvPr id="205" name="テキスト ボックス 204"/>
        <xdr:cNvSpPr txBox="1"/>
      </xdr:nvSpPr>
      <xdr:spPr>
        <a:xfrm>
          <a:off x="895427"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149301</xdr:rowOff>
    </xdr:from>
    <xdr:to>
      <xdr:col>6</xdr:col>
      <xdr:colOff>511175</xdr:colOff>
      <xdr:row>97</xdr:row>
      <xdr:rowOff>38545</xdr:rowOff>
    </xdr:to>
    <xdr:cxnSp macro="">
      <xdr:nvCxnSpPr>
        <xdr:cNvPr id="235" name="直線コネクタ 234"/>
        <xdr:cNvCxnSpPr/>
      </xdr:nvCxnSpPr>
      <xdr:spPr>
        <a:xfrm flipV="1">
          <a:off x="3797300" y="16608501"/>
          <a:ext cx="8382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38545</xdr:rowOff>
    </xdr:from>
    <xdr:to>
      <xdr:col>5</xdr:col>
      <xdr:colOff>358775</xdr:colOff>
      <xdr:row>97</xdr:row>
      <xdr:rowOff>110426</xdr:rowOff>
    </xdr:to>
    <xdr:cxnSp macro="">
      <xdr:nvCxnSpPr>
        <xdr:cNvPr id="238" name="直線コネクタ 237"/>
        <xdr:cNvCxnSpPr/>
      </xdr:nvCxnSpPr>
      <xdr:spPr>
        <a:xfrm flipV="1">
          <a:off x="2908300" y="16669195"/>
          <a:ext cx="889000" cy="7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110426</xdr:rowOff>
    </xdr:from>
    <xdr:to>
      <xdr:col>4</xdr:col>
      <xdr:colOff>155575</xdr:colOff>
      <xdr:row>97</xdr:row>
      <xdr:rowOff>155321</xdr:rowOff>
    </xdr:to>
    <xdr:cxnSp macro="">
      <xdr:nvCxnSpPr>
        <xdr:cNvPr id="241" name="直線コネクタ 240"/>
        <xdr:cNvCxnSpPr/>
      </xdr:nvCxnSpPr>
      <xdr:spPr>
        <a:xfrm flipV="1">
          <a:off x="2019300" y="16741076"/>
          <a:ext cx="889000" cy="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155321</xdr:rowOff>
    </xdr:from>
    <xdr:to>
      <xdr:col>2</xdr:col>
      <xdr:colOff>638175</xdr:colOff>
      <xdr:row>97</xdr:row>
      <xdr:rowOff>168390</xdr:rowOff>
    </xdr:to>
    <xdr:cxnSp macro="">
      <xdr:nvCxnSpPr>
        <xdr:cNvPr id="244" name="直線コネクタ 243"/>
        <xdr:cNvCxnSpPr/>
      </xdr:nvCxnSpPr>
      <xdr:spPr>
        <a:xfrm flipV="1">
          <a:off x="1130300" y="1678597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98501</xdr:rowOff>
    </xdr:from>
    <xdr:to>
      <xdr:col>6</xdr:col>
      <xdr:colOff>561975</xdr:colOff>
      <xdr:row>97</xdr:row>
      <xdr:rowOff>28651</xdr:rowOff>
    </xdr:to>
    <xdr:sp macro="" textlink="">
      <xdr:nvSpPr>
        <xdr:cNvPr id="254" name="円/楕円 253"/>
        <xdr:cNvSpPr/>
      </xdr:nvSpPr>
      <xdr:spPr>
        <a:xfrm>
          <a:off x="4584700" y="165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76928</xdr:rowOff>
    </xdr:from>
    <xdr:ext cx="534377" cy="259045"/>
    <xdr:sp macro="" textlink="">
      <xdr:nvSpPr>
        <xdr:cNvPr id="255" name="扶助費該当値テキスト"/>
        <xdr:cNvSpPr txBox="1"/>
      </xdr:nvSpPr>
      <xdr:spPr>
        <a:xfrm>
          <a:off x="4686300" y="165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159195</xdr:rowOff>
    </xdr:from>
    <xdr:to>
      <xdr:col>5</xdr:col>
      <xdr:colOff>409575</xdr:colOff>
      <xdr:row>97</xdr:row>
      <xdr:rowOff>89345</xdr:rowOff>
    </xdr:to>
    <xdr:sp macro="" textlink="">
      <xdr:nvSpPr>
        <xdr:cNvPr id="256" name="円/楕円 255"/>
        <xdr:cNvSpPr/>
      </xdr:nvSpPr>
      <xdr:spPr>
        <a:xfrm>
          <a:off x="3746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80472</xdr:rowOff>
    </xdr:from>
    <xdr:ext cx="534377" cy="259045"/>
    <xdr:sp macro="" textlink="">
      <xdr:nvSpPr>
        <xdr:cNvPr id="257" name="テキスト ボックス 256"/>
        <xdr:cNvSpPr txBox="1"/>
      </xdr:nvSpPr>
      <xdr:spPr>
        <a:xfrm>
          <a:off x="3530111" y="167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59626</xdr:rowOff>
    </xdr:from>
    <xdr:to>
      <xdr:col>4</xdr:col>
      <xdr:colOff>206375</xdr:colOff>
      <xdr:row>97</xdr:row>
      <xdr:rowOff>161226</xdr:rowOff>
    </xdr:to>
    <xdr:sp macro="" textlink="">
      <xdr:nvSpPr>
        <xdr:cNvPr id="258" name="円/楕円 257"/>
        <xdr:cNvSpPr/>
      </xdr:nvSpPr>
      <xdr:spPr>
        <a:xfrm>
          <a:off x="2857500" y="166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152353</xdr:rowOff>
    </xdr:from>
    <xdr:ext cx="534377" cy="259045"/>
    <xdr:sp macro="" textlink="">
      <xdr:nvSpPr>
        <xdr:cNvPr id="259" name="テキスト ボックス 258"/>
        <xdr:cNvSpPr txBox="1"/>
      </xdr:nvSpPr>
      <xdr:spPr>
        <a:xfrm>
          <a:off x="2641111" y="167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104521</xdr:rowOff>
    </xdr:from>
    <xdr:to>
      <xdr:col>3</xdr:col>
      <xdr:colOff>3175</xdr:colOff>
      <xdr:row>98</xdr:row>
      <xdr:rowOff>34671</xdr:rowOff>
    </xdr:to>
    <xdr:sp macro="" textlink="">
      <xdr:nvSpPr>
        <xdr:cNvPr id="260" name="円/楕円 259"/>
        <xdr:cNvSpPr/>
      </xdr:nvSpPr>
      <xdr:spPr>
        <a:xfrm>
          <a:off x="1968500" y="167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25798</xdr:rowOff>
    </xdr:from>
    <xdr:ext cx="534377" cy="259045"/>
    <xdr:sp macro="" textlink="">
      <xdr:nvSpPr>
        <xdr:cNvPr id="261" name="テキスト ボックス 260"/>
        <xdr:cNvSpPr txBox="1"/>
      </xdr:nvSpPr>
      <xdr:spPr>
        <a:xfrm>
          <a:off x="1752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117590</xdr:rowOff>
    </xdr:from>
    <xdr:to>
      <xdr:col>1</xdr:col>
      <xdr:colOff>485775</xdr:colOff>
      <xdr:row>98</xdr:row>
      <xdr:rowOff>47740</xdr:rowOff>
    </xdr:to>
    <xdr:sp macro="" textlink="">
      <xdr:nvSpPr>
        <xdr:cNvPr id="262" name="円/楕円 261"/>
        <xdr:cNvSpPr/>
      </xdr:nvSpPr>
      <xdr:spPr>
        <a:xfrm>
          <a:off x="10795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38867</xdr:rowOff>
    </xdr:from>
    <xdr:ext cx="534377" cy="259045"/>
    <xdr:sp macro="" textlink="">
      <xdr:nvSpPr>
        <xdr:cNvPr id="263" name="テキスト ボックス 262"/>
        <xdr:cNvSpPr txBox="1"/>
      </xdr:nvSpPr>
      <xdr:spPr>
        <a:xfrm>
          <a:off x="863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158979</xdr:rowOff>
    </xdr:from>
    <xdr:to>
      <xdr:col>15</xdr:col>
      <xdr:colOff>180975</xdr:colOff>
      <xdr:row>34</xdr:row>
      <xdr:rowOff>164770</xdr:rowOff>
    </xdr:to>
    <xdr:cxnSp macro="">
      <xdr:nvCxnSpPr>
        <xdr:cNvPr id="292" name="直線コネクタ 291"/>
        <xdr:cNvCxnSpPr/>
      </xdr:nvCxnSpPr>
      <xdr:spPr>
        <a:xfrm flipV="1">
          <a:off x="9639300" y="5816829"/>
          <a:ext cx="8382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158953</xdr:rowOff>
    </xdr:from>
    <xdr:to>
      <xdr:col>14</xdr:col>
      <xdr:colOff>28575</xdr:colOff>
      <xdr:row>34</xdr:row>
      <xdr:rowOff>164770</xdr:rowOff>
    </xdr:to>
    <xdr:cxnSp macro="">
      <xdr:nvCxnSpPr>
        <xdr:cNvPr id="295" name="直線コネクタ 294"/>
        <xdr:cNvCxnSpPr/>
      </xdr:nvCxnSpPr>
      <xdr:spPr>
        <a:xfrm>
          <a:off x="8750300" y="5988253"/>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158953</xdr:rowOff>
    </xdr:from>
    <xdr:to>
      <xdr:col>12</xdr:col>
      <xdr:colOff>511175</xdr:colOff>
      <xdr:row>35</xdr:row>
      <xdr:rowOff>69037</xdr:rowOff>
    </xdr:to>
    <xdr:cxnSp macro="">
      <xdr:nvCxnSpPr>
        <xdr:cNvPr id="298" name="直線コネクタ 297"/>
        <xdr:cNvCxnSpPr/>
      </xdr:nvCxnSpPr>
      <xdr:spPr>
        <a:xfrm flipV="1">
          <a:off x="7861300" y="5988253"/>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148366</xdr:rowOff>
    </xdr:from>
    <xdr:ext cx="534377" cy="259045"/>
    <xdr:sp macro="" textlink="">
      <xdr:nvSpPr>
        <xdr:cNvPr id="300" name="テキスト ボックス 299"/>
        <xdr:cNvSpPr txBox="1"/>
      </xdr:nvSpPr>
      <xdr:spPr>
        <a:xfrm>
          <a:off x="8483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69037</xdr:rowOff>
    </xdr:from>
    <xdr:to>
      <xdr:col>11</xdr:col>
      <xdr:colOff>307975</xdr:colOff>
      <xdr:row>35</xdr:row>
      <xdr:rowOff>105689</xdr:rowOff>
    </xdr:to>
    <xdr:cxnSp macro="">
      <xdr:nvCxnSpPr>
        <xdr:cNvPr id="301" name="直線コネクタ 300"/>
        <xdr:cNvCxnSpPr/>
      </xdr:nvCxnSpPr>
      <xdr:spPr>
        <a:xfrm flipV="1">
          <a:off x="6972300" y="6069787"/>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148493</xdr:rowOff>
    </xdr:from>
    <xdr:ext cx="534377" cy="259045"/>
    <xdr:sp macro="" textlink="">
      <xdr:nvSpPr>
        <xdr:cNvPr id="303" name="テキスト ボックス 302"/>
        <xdr:cNvSpPr txBox="1"/>
      </xdr:nvSpPr>
      <xdr:spPr>
        <a:xfrm>
          <a:off x="7594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12996</xdr:rowOff>
    </xdr:from>
    <xdr:ext cx="534377" cy="259045"/>
    <xdr:sp macro="" textlink="">
      <xdr:nvSpPr>
        <xdr:cNvPr id="305" name="テキスト ボックス 304"/>
        <xdr:cNvSpPr txBox="1"/>
      </xdr:nvSpPr>
      <xdr:spPr>
        <a:xfrm>
          <a:off x="6705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108179</xdr:rowOff>
    </xdr:from>
    <xdr:to>
      <xdr:col>15</xdr:col>
      <xdr:colOff>231775</xdr:colOff>
      <xdr:row>34</xdr:row>
      <xdr:rowOff>38329</xdr:rowOff>
    </xdr:to>
    <xdr:sp macro="" textlink="">
      <xdr:nvSpPr>
        <xdr:cNvPr id="311" name="円/楕円 310"/>
        <xdr:cNvSpPr/>
      </xdr:nvSpPr>
      <xdr:spPr>
        <a:xfrm>
          <a:off x="10426700" y="57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131056</xdr:rowOff>
    </xdr:from>
    <xdr:ext cx="534377" cy="259045"/>
    <xdr:sp macro="" textlink="">
      <xdr:nvSpPr>
        <xdr:cNvPr id="312" name="補助費等該当値テキスト"/>
        <xdr:cNvSpPr txBox="1"/>
      </xdr:nvSpPr>
      <xdr:spPr>
        <a:xfrm>
          <a:off x="10528300" y="56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71,982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113970</xdr:rowOff>
    </xdr:from>
    <xdr:to>
      <xdr:col>14</xdr:col>
      <xdr:colOff>79375</xdr:colOff>
      <xdr:row>35</xdr:row>
      <xdr:rowOff>44120</xdr:rowOff>
    </xdr:to>
    <xdr:sp macro="" textlink="">
      <xdr:nvSpPr>
        <xdr:cNvPr id="313" name="円/楕円 312"/>
        <xdr:cNvSpPr/>
      </xdr:nvSpPr>
      <xdr:spPr>
        <a:xfrm>
          <a:off x="9588500" y="59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60647</xdr:rowOff>
    </xdr:from>
    <xdr:ext cx="534377" cy="259045"/>
    <xdr:sp macro="" textlink="">
      <xdr:nvSpPr>
        <xdr:cNvPr id="314" name="テキスト ボックス 313"/>
        <xdr:cNvSpPr txBox="1"/>
      </xdr:nvSpPr>
      <xdr:spPr>
        <a:xfrm>
          <a:off x="9372111" y="571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108153</xdr:rowOff>
    </xdr:from>
    <xdr:to>
      <xdr:col>12</xdr:col>
      <xdr:colOff>561975</xdr:colOff>
      <xdr:row>35</xdr:row>
      <xdr:rowOff>38303</xdr:rowOff>
    </xdr:to>
    <xdr:sp macro="" textlink="">
      <xdr:nvSpPr>
        <xdr:cNvPr id="315" name="円/楕円 314"/>
        <xdr:cNvSpPr/>
      </xdr:nvSpPr>
      <xdr:spPr>
        <a:xfrm>
          <a:off x="8699500" y="59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54830</xdr:rowOff>
    </xdr:from>
    <xdr:ext cx="534377" cy="259045"/>
    <xdr:sp macro="" textlink="">
      <xdr:nvSpPr>
        <xdr:cNvPr id="316" name="テキスト ボックス 315"/>
        <xdr:cNvSpPr txBox="1"/>
      </xdr:nvSpPr>
      <xdr:spPr>
        <a:xfrm>
          <a:off x="8483111" y="57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18237</xdr:rowOff>
    </xdr:from>
    <xdr:to>
      <xdr:col>11</xdr:col>
      <xdr:colOff>358775</xdr:colOff>
      <xdr:row>35</xdr:row>
      <xdr:rowOff>119837</xdr:rowOff>
    </xdr:to>
    <xdr:sp macro="" textlink="">
      <xdr:nvSpPr>
        <xdr:cNvPr id="317" name="円/楕円 316"/>
        <xdr:cNvSpPr/>
      </xdr:nvSpPr>
      <xdr:spPr>
        <a:xfrm>
          <a:off x="7810500" y="60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136364</xdr:rowOff>
    </xdr:from>
    <xdr:ext cx="534377" cy="259045"/>
    <xdr:sp macro="" textlink="">
      <xdr:nvSpPr>
        <xdr:cNvPr id="318" name="テキスト ボックス 317"/>
        <xdr:cNvSpPr txBox="1"/>
      </xdr:nvSpPr>
      <xdr:spPr>
        <a:xfrm>
          <a:off x="7594111" y="57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54889</xdr:rowOff>
    </xdr:from>
    <xdr:to>
      <xdr:col>10</xdr:col>
      <xdr:colOff>155575</xdr:colOff>
      <xdr:row>35</xdr:row>
      <xdr:rowOff>156489</xdr:rowOff>
    </xdr:to>
    <xdr:sp macro="" textlink="">
      <xdr:nvSpPr>
        <xdr:cNvPr id="319" name="円/楕円 318"/>
        <xdr:cNvSpPr/>
      </xdr:nvSpPr>
      <xdr:spPr>
        <a:xfrm>
          <a:off x="6921500" y="60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1566</xdr:rowOff>
    </xdr:from>
    <xdr:ext cx="534377" cy="259045"/>
    <xdr:sp macro="" textlink="">
      <xdr:nvSpPr>
        <xdr:cNvPr id="320" name="テキスト ボックス 319"/>
        <xdr:cNvSpPr txBox="1"/>
      </xdr:nvSpPr>
      <xdr:spPr>
        <a:xfrm>
          <a:off x="6705111" y="58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167459</xdr:rowOff>
    </xdr:from>
    <xdr:to>
      <xdr:col>15</xdr:col>
      <xdr:colOff>180975</xdr:colOff>
      <xdr:row>59</xdr:row>
      <xdr:rowOff>50082</xdr:rowOff>
    </xdr:to>
    <xdr:cxnSp macro="">
      <xdr:nvCxnSpPr>
        <xdr:cNvPr id="351" name="直線コネクタ 350"/>
        <xdr:cNvCxnSpPr/>
      </xdr:nvCxnSpPr>
      <xdr:spPr>
        <a:xfrm flipV="1">
          <a:off x="9639300" y="10111559"/>
          <a:ext cx="838200" cy="5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50082</xdr:rowOff>
    </xdr:from>
    <xdr:to>
      <xdr:col>14</xdr:col>
      <xdr:colOff>28575</xdr:colOff>
      <xdr:row>59</xdr:row>
      <xdr:rowOff>60404</xdr:rowOff>
    </xdr:to>
    <xdr:cxnSp macro="">
      <xdr:nvCxnSpPr>
        <xdr:cNvPr id="354" name="直線コネクタ 353"/>
        <xdr:cNvCxnSpPr/>
      </xdr:nvCxnSpPr>
      <xdr:spPr>
        <a:xfrm flipV="1">
          <a:off x="8750300" y="10165632"/>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55438</xdr:rowOff>
    </xdr:from>
    <xdr:to>
      <xdr:col>12</xdr:col>
      <xdr:colOff>511175</xdr:colOff>
      <xdr:row>59</xdr:row>
      <xdr:rowOff>60404</xdr:rowOff>
    </xdr:to>
    <xdr:cxnSp macro="">
      <xdr:nvCxnSpPr>
        <xdr:cNvPr id="357" name="直線コネクタ 356"/>
        <xdr:cNvCxnSpPr/>
      </xdr:nvCxnSpPr>
      <xdr:spPr>
        <a:xfrm>
          <a:off x="7861300" y="10170988"/>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55438</xdr:rowOff>
    </xdr:from>
    <xdr:to>
      <xdr:col>11</xdr:col>
      <xdr:colOff>307975</xdr:colOff>
      <xdr:row>59</xdr:row>
      <xdr:rowOff>57481</xdr:rowOff>
    </xdr:to>
    <xdr:cxnSp macro="">
      <xdr:nvCxnSpPr>
        <xdr:cNvPr id="360" name="直線コネクタ 359"/>
        <xdr:cNvCxnSpPr/>
      </xdr:nvCxnSpPr>
      <xdr:spPr>
        <a:xfrm flipV="1">
          <a:off x="6972300" y="10170988"/>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116659</xdr:rowOff>
    </xdr:from>
    <xdr:to>
      <xdr:col>15</xdr:col>
      <xdr:colOff>231775</xdr:colOff>
      <xdr:row>59</xdr:row>
      <xdr:rowOff>46809</xdr:rowOff>
    </xdr:to>
    <xdr:sp macro="" textlink="">
      <xdr:nvSpPr>
        <xdr:cNvPr id="370" name="円/楕円 369"/>
        <xdr:cNvSpPr/>
      </xdr:nvSpPr>
      <xdr:spPr>
        <a:xfrm>
          <a:off x="10426700" y="100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76036</xdr:rowOff>
    </xdr:from>
    <xdr:ext cx="534377" cy="259045"/>
    <xdr:sp macro="" textlink="">
      <xdr:nvSpPr>
        <xdr:cNvPr id="371" name="普通建設事業費該当値テキスト"/>
        <xdr:cNvSpPr txBox="1"/>
      </xdr:nvSpPr>
      <xdr:spPr>
        <a:xfrm>
          <a:off x="10528300" y="9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170732</xdr:rowOff>
    </xdr:from>
    <xdr:to>
      <xdr:col>14</xdr:col>
      <xdr:colOff>79375</xdr:colOff>
      <xdr:row>59</xdr:row>
      <xdr:rowOff>100882</xdr:rowOff>
    </xdr:to>
    <xdr:sp macro="" textlink="">
      <xdr:nvSpPr>
        <xdr:cNvPr id="372" name="円/楕円 371"/>
        <xdr:cNvSpPr/>
      </xdr:nvSpPr>
      <xdr:spPr>
        <a:xfrm>
          <a:off x="9588500" y="101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92009</xdr:rowOff>
    </xdr:from>
    <xdr:ext cx="534377" cy="259045"/>
    <xdr:sp macro="" textlink="">
      <xdr:nvSpPr>
        <xdr:cNvPr id="373" name="テキスト ボックス 372"/>
        <xdr:cNvSpPr txBox="1"/>
      </xdr:nvSpPr>
      <xdr:spPr>
        <a:xfrm>
          <a:off x="9372111" y="10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9604</xdr:rowOff>
    </xdr:from>
    <xdr:to>
      <xdr:col>12</xdr:col>
      <xdr:colOff>561975</xdr:colOff>
      <xdr:row>59</xdr:row>
      <xdr:rowOff>111204</xdr:rowOff>
    </xdr:to>
    <xdr:sp macro="" textlink="">
      <xdr:nvSpPr>
        <xdr:cNvPr id="374" name="円/楕円 373"/>
        <xdr:cNvSpPr/>
      </xdr:nvSpPr>
      <xdr:spPr>
        <a:xfrm>
          <a:off x="8699500" y="101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102331</xdr:rowOff>
    </xdr:from>
    <xdr:ext cx="534377" cy="259045"/>
    <xdr:sp macro="" textlink="">
      <xdr:nvSpPr>
        <xdr:cNvPr id="375" name="テキスト ボックス 374"/>
        <xdr:cNvSpPr txBox="1"/>
      </xdr:nvSpPr>
      <xdr:spPr>
        <a:xfrm>
          <a:off x="8483111" y="1021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4638</xdr:rowOff>
    </xdr:from>
    <xdr:to>
      <xdr:col>11</xdr:col>
      <xdr:colOff>358775</xdr:colOff>
      <xdr:row>59</xdr:row>
      <xdr:rowOff>106238</xdr:rowOff>
    </xdr:to>
    <xdr:sp macro="" textlink="">
      <xdr:nvSpPr>
        <xdr:cNvPr id="376" name="円/楕円 375"/>
        <xdr:cNvSpPr/>
      </xdr:nvSpPr>
      <xdr:spPr>
        <a:xfrm>
          <a:off x="7810500" y="10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97365</xdr:rowOff>
    </xdr:from>
    <xdr:ext cx="534377" cy="259045"/>
    <xdr:sp macro="" textlink="">
      <xdr:nvSpPr>
        <xdr:cNvPr id="377" name="テキスト ボックス 376"/>
        <xdr:cNvSpPr txBox="1"/>
      </xdr:nvSpPr>
      <xdr:spPr>
        <a:xfrm>
          <a:off x="7594111" y="102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6681</xdr:rowOff>
    </xdr:from>
    <xdr:to>
      <xdr:col>10</xdr:col>
      <xdr:colOff>155575</xdr:colOff>
      <xdr:row>59</xdr:row>
      <xdr:rowOff>108281</xdr:rowOff>
    </xdr:to>
    <xdr:sp macro="" textlink="">
      <xdr:nvSpPr>
        <xdr:cNvPr id="378" name="円/楕円 377"/>
        <xdr:cNvSpPr/>
      </xdr:nvSpPr>
      <xdr:spPr>
        <a:xfrm>
          <a:off x="6921500" y="101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99408</xdr:rowOff>
    </xdr:from>
    <xdr:ext cx="534377" cy="259045"/>
    <xdr:sp macro="" textlink="">
      <xdr:nvSpPr>
        <xdr:cNvPr id="379" name="テキスト ボックス 378"/>
        <xdr:cNvSpPr txBox="1"/>
      </xdr:nvSpPr>
      <xdr:spPr>
        <a:xfrm>
          <a:off x="6705111" y="1021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26806</xdr:rowOff>
    </xdr:from>
    <xdr:to>
      <xdr:col>15</xdr:col>
      <xdr:colOff>180975</xdr:colOff>
      <xdr:row>79</xdr:row>
      <xdr:rowOff>27263</xdr:rowOff>
    </xdr:to>
    <xdr:cxnSp macro="">
      <xdr:nvCxnSpPr>
        <xdr:cNvPr id="408" name="直線コネクタ 407"/>
        <xdr:cNvCxnSpPr/>
      </xdr:nvCxnSpPr>
      <xdr:spPr>
        <a:xfrm>
          <a:off x="9639300" y="1357135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26806</xdr:rowOff>
    </xdr:from>
    <xdr:to>
      <xdr:col>14</xdr:col>
      <xdr:colOff>28575</xdr:colOff>
      <xdr:row>79</xdr:row>
      <xdr:rowOff>32268</xdr:rowOff>
    </xdr:to>
    <xdr:cxnSp macro="">
      <xdr:nvCxnSpPr>
        <xdr:cNvPr id="411" name="直線コネクタ 410"/>
        <xdr:cNvCxnSpPr/>
      </xdr:nvCxnSpPr>
      <xdr:spPr>
        <a:xfrm flipV="1">
          <a:off x="8750300" y="13571356"/>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147913</xdr:rowOff>
    </xdr:from>
    <xdr:to>
      <xdr:col>15</xdr:col>
      <xdr:colOff>231775</xdr:colOff>
      <xdr:row>79</xdr:row>
      <xdr:rowOff>78063</xdr:rowOff>
    </xdr:to>
    <xdr:sp macro="" textlink="">
      <xdr:nvSpPr>
        <xdr:cNvPr id="421" name="円/楕円 420"/>
        <xdr:cNvSpPr/>
      </xdr:nvSpPr>
      <xdr:spPr>
        <a:xfrm>
          <a:off x="10426700" y="135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147456</xdr:rowOff>
    </xdr:from>
    <xdr:to>
      <xdr:col>14</xdr:col>
      <xdr:colOff>79375</xdr:colOff>
      <xdr:row>79</xdr:row>
      <xdr:rowOff>77606</xdr:rowOff>
    </xdr:to>
    <xdr:sp macro="" textlink="">
      <xdr:nvSpPr>
        <xdr:cNvPr id="423" name="円/楕円 422"/>
        <xdr:cNvSpPr/>
      </xdr:nvSpPr>
      <xdr:spPr>
        <a:xfrm>
          <a:off x="9588500" y="135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68733</xdr:rowOff>
    </xdr:from>
    <xdr:ext cx="534377" cy="259045"/>
    <xdr:sp macro="" textlink="">
      <xdr:nvSpPr>
        <xdr:cNvPr id="424" name="テキスト ボックス 423"/>
        <xdr:cNvSpPr txBox="1"/>
      </xdr:nvSpPr>
      <xdr:spPr>
        <a:xfrm>
          <a:off x="9372111" y="136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152918</xdr:rowOff>
    </xdr:from>
    <xdr:to>
      <xdr:col>12</xdr:col>
      <xdr:colOff>561975</xdr:colOff>
      <xdr:row>79</xdr:row>
      <xdr:rowOff>83068</xdr:rowOff>
    </xdr:to>
    <xdr:sp macro="" textlink="">
      <xdr:nvSpPr>
        <xdr:cNvPr id="425" name="円/楕円 424"/>
        <xdr:cNvSpPr/>
      </xdr:nvSpPr>
      <xdr:spPr>
        <a:xfrm>
          <a:off x="8699500" y="135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74195</xdr:rowOff>
    </xdr:from>
    <xdr:ext cx="469744" cy="259045"/>
    <xdr:sp macro="" textlink="">
      <xdr:nvSpPr>
        <xdr:cNvPr id="426" name="テキスト ボックス 425"/>
        <xdr:cNvSpPr txBox="1"/>
      </xdr:nvSpPr>
      <xdr:spPr>
        <a:xfrm>
          <a:off x="8515427" y="136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171411</xdr:rowOff>
    </xdr:from>
    <xdr:to>
      <xdr:col>15</xdr:col>
      <xdr:colOff>180975</xdr:colOff>
      <xdr:row>98</xdr:row>
      <xdr:rowOff>13627</xdr:rowOff>
    </xdr:to>
    <xdr:cxnSp macro="">
      <xdr:nvCxnSpPr>
        <xdr:cNvPr id="455" name="直線コネクタ 454"/>
        <xdr:cNvCxnSpPr/>
      </xdr:nvCxnSpPr>
      <xdr:spPr>
        <a:xfrm flipV="1">
          <a:off x="9639300" y="16116261"/>
          <a:ext cx="838200" cy="6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148844</xdr:rowOff>
    </xdr:from>
    <xdr:to>
      <xdr:col>14</xdr:col>
      <xdr:colOff>28575</xdr:colOff>
      <xdr:row>98</xdr:row>
      <xdr:rowOff>13627</xdr:rowOff>
    </xdr:to>
    <xdr:cxnSp macro="">
      <xdr:nvCxnSpPr>
        <xdr:cNvPr id="458" name="直線コネクタ 457"/>
        <xdr:cNvCxnSpPr/>
      </xdr:nvCxnSpPr>
      <xdr:spPr>
        <a:xfrm>
          <a:off x="8750300" y="16779494"/>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120611</xdr:rowOff>
    </xdr:from>
    <xdr:to>
      <xdr:col>15</xdr:col>
      <xdr:colOff>231775</xdr:colOff>
      <xdr:row>94</xdr:row>
      <xdr:rowOff>50761</xdr:rowOff>
    </xdr:to>
    <xdr:sp macro="" textlink="">
      <xdr:nvSpPr>
        <xdr:cNvPr id="468" name="円/楕円 467"/>
        <xdr:cNvSpPr/>
      </xdr:nvSpPr>
      <xdr:spPr>
        <a:xfrm>
          <a:off x="10426700" y="160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143488</xdr:rowOff>
    </xdr:from>
    <xdr:ext cx="534377" cy="259045"/>
    <xdr:sp macro="" textlink="">
      <xdr:nvSpPr>
        <xdr:cNvPr id="469" name="普通建設事業費 （ うち更新整備　）該当値テキスト"/>
        <xdr:cNvSpPr txBox="1"/>
      </xdr:nvSpPr>
      <xdr:spPr>
        <a:xfrm>
          <a:off x="10528300" y="159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134277</xdr:rowOff>
    </xdr:from>
    <xdr:to>
      <xdr:col>14</xdr:col>
      <xdr:colOff>79375</xdr:colOff>
      <xdr:row>98</xdr:row>
      <xdr:rowOff>64427</xdr:rowOff>
    </xdr:to>
    <xdr:sp macro="" textlink="">
      <xdr:nvSpPr>
        <xdr:cNvPr id="470" name="円/楕円 469"/>
        <xdr:cNvSpPr/>
      </xdr:nvSpPr>
      <xdr:spPr>
        <a:xfrm>
          <a:off x="9588500" y="167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55554</xdr:rowOff>
    </xdr:from>
    <xdr:ext cx="534377" cy="259045"/>
    <xdr:sp macro="" textlink="">
      <xdr:nvSpPr>
        <xdr:cNvPr id="471" name="テキスト ボックス 470"/>
        <xdr:cNvSpPr txBox="1"/>
      </xdr:nvSpPr>
      <xdr:spPr>
        <a:xfrm>
          <a:off x="9372111" y="168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98044</xdr:rowOff>
    </xdr:from>
    <xdr:to>
      <xdr:col>12</xdr:col>
      <xdr:colOff>561975</xdr:colOff>
      <xdr:row>98</xdr:row>
      <xdr:rowOff>28194</xdr:rowOff>
    </xdr:to>
    <xdr:sp macro="" textlink="">
      <xdr:nvSpPr>
        <xdr:cNvPr id="472" name="円/楕円 471"/>
        <xdr:cNvSpPr/>
      </xdr:nvSpPr>
      <xdr:spPr>
        <a:xfrm>
          <a:off x="8699500" y="167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19321</xdr:rowOff>
    </xdr:from>
    <xdr:ext cx="534377" cy="259045"/>
    <xdr:sp macro="" textlink="">
      <xdr:nvSpPr>
        <xdr:cNvPr id="473" name="テキスト ボックス 472"/>
        <xdr:cNvSpPr txBox="1"/>
      </xdr:nvSpPr>
      <xdr:spPr>
        <a:xfrm>
          <a:off x="8483111" y="1682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40094</xdr:rowOff>
    </xdr:from>
    <xdr:to>
      <xdr:col>23</xdr:col>
      <xdr:colOff>517525</xdr:colOff>
      <xdr:row>39</xdr:row>
      <xdr:rowOff>44450</xdr:rowOff>
    </xdr:to>
    <xdr:cxnSp macro="">
      <xdr:nvCxnSpPr>
        <xdr:cNvPr id="502" name="直線コネクタ 501"/>
        <xdr:cNvCxnSpPr/>
      </xdr:nvCxnSpPr>
      <xdr:spPr>
        <a:xfrm flipV="1">
          <a:off x="15481300" y="6726644"/>
          <a:ext cx="8382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120142</xdr:rowOff>
    </xdr:from>
    <xdr:to>
      <xdr:col>22</xdr:col>
      <xdr:colOff>365125</xdr:colOff>
      <xdr:row>39</xdr:row>
      <xdr:rowOff>44450</xdr:rowOff>
    </xdr:to>
    <xdr:cxnSp macro="">
      <xdr:nvCxnSpPr>
        <xdr:cNvPr id="505" name="直線コネクタ 504"/>
        <xdr:cNvCxnSpPr/>
      </xdr:nvCxnSpPr>
      <xdr:spPr>
        <a:xfrm>
          <a:off x="14592300" y="6635242"/>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120142</xdr:rowOff>
    </xdr:from>
    <xdr:to>
      <xdr:col>21</xdr:col>
      <xdr:colOff>161925</xdr:colOff>
      <xdr:row>38</xdr:row>
      <xdr:rowOff>155359</xdr:rowOff>
    </xdr:to>
    <xdr:cxnSp macro="">
      <xdr:nvCxnSpPr>
        <xdr:cNvPr id="508" name="直線コネクタ 507"/>
        <xdr:cNvCxnSpPr/>
      </xdr:nvCxnSpPr>
      <xdr:spPr>
        <a:xfrm flipV="1">
          <a:off x="13703300" y="6635242"/>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31996</xdr:rowOff>
    </xdr:from>
    <xdr:ext cx="469744" cy="259045"/>
    <xdr:sp macro="" textlink="">
      <xdr:nvSpPr>
        <xdr:cNvPr id="510" name="テキスト ボックス 509"/>
        <xdr:cNvSpPr txBox="1"/>
      </xdr:nvSpPr>
      <xdr:spPr>
        <a:xfrm>
          <a:off x="14357427"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155359</xdr:rowOff>
    </xdr:from>
    <xdr:to>
      <xdr:col>19</xdr:col>
      <xdr:colOff>644525</xdr:colOff>
      <xdr:row>39</xdr:row>
      <xdr:rowOff>33871</xdr:rowOff>
    </xdr:to>
    <xdr:cxnSp macro="">
      <xdr:nvCxnSpPr>
        <xdr:cNvPr id="511" name="直線コネクタ 510"/>
        <xdr:cNvCxnSpPr/>
      </xdr:nvCxnSpPr>
      <xdr:spPr>
        <a:xfrm flipV="1">
          <a:off x="12814300" y="6670459"/>
          <a:ext cx="889000" cy="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160744</xdr:rowOff>
    </xdr:from>
    <xdr:to>
      <xdr:col>23</xdr:col>
      <xdr:colOff>568325</xdr:colOff>
      <xdr:row>39</xdr:row>
      <xdr:rowOff>90894</xdr:rowOff>
    </xdr:to>
    <xdr:sp macro="" textlink="">
      <xdr:nvSpPr>
        <xdr:cNvPr id="521" name="円/楕円 520"/>
        <xdr:cNvSpPr/>
      </xdr:nvSpPr>
      <xdr:spPr>
        <a:xfrm>
          <a:off x="16268700" y="66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69342</xdr:rowOff>
    </xdr:from>
    <xdr:to>
      <xdr:col>21</xdr:col>
      <xdr:colOff>212725</xdr:colOff>
      <xdr:row>38</xdr:row>
      <xdr:rowOff>170942</xdr:rowOff>
    </xdr:to>
    <xdr:sp macro="" textlink="">
      <xdr:nvSpPr>
        <xdr:cNvPr id="525" name="円/楕円 524"/>
        <xdr:cNvSpPr/>
      </xdr:nvSpPr>
      <xdr:spPr>
        <a:xfrm>
          <a:off x="145415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16019</xdr:rowOff>
    </xdr:from>
    <xdr:ext cx="469744" cy="259045"/>
    <xdr:sp macro="" textlink="">
      <xdr:nvSpPr>
        <xdr:cNvPr id="526" name="テキスト ボックス 525"/>
        <xdr:cNvSpPr txBox="1"/>
      </xdr:nvSpPr>
      <xdr:spPr>
        <a:xfrm>
          <a:off x="14357427" y="63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104559</xdr:rowOff>
    </xdr:from>
    <xdr:to>
      <xdr:col>20</xdr:col>
      <xdr:colOff>9525</xdr:colOff>
      <xdr:row>39</xdr:row>
      <xdr:rowOff>34709</xdr:rowOff>
    </xdr:to>
    <xdr:sp macro="" textlink="">
      <xdr:nvSpPr>
        <xdr:cNvPr id="527" name="円/楕円 526"/>
        <xdr:cNvSpPr/>
      </xdr:nvSpPr>
      <xdr:spPr>
        <a:xfrm>
          <a:off x="13652500" y="66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25836</xdr:rowOff>
    </xdr:from>
    <xdr:ext cx="469744" cy="259045"/>
    <xdr:sp macro="" textlink="">
      <xdr:nvSpPr>
        <xdr:cNvPr id="528" name="テキスト ボックス 527"/>
        <xdr:cNvSpPr txBox="1"/>
      </xdr:nvSpPr>
      <xdr:spPr>
        <a:xfrm>
          <a:off x="13468427" y="671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154521</xdr:rowOff>
    </xdr:from>
    <xdr:to>
      <xdr:col>18</xdr:col>
      <xdr:colOff>492125</xdr:colOff>
      <xdr:row>39</xdr:row>
      <xdr:rowOff>84671</xdr:rowOff>
    </xdr:to>
    <xdr:sp macro="" textlink="">
      <xdr:nvSpPr>
        <xdr:cNvPr id="529" name="円/楕円 528"/>
        <xdr:cNvSpPr/>
      </xdr:nvSpPr>
      <xdr:spPr>
        <a:xfrm>
          <a:off x="12763500" y="66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75798</xdr:rowOff>
    </xdr:from>
    <xdr:ext cx="378565" cy="259045"/>
    <xdr:sp macro="" textlink="">
      <xdr:nvSpPr>
        <xdr:cNvPr id="530" name="テキスト ボックス 529"/>
        <xdr:cNvSpPr txBox="1"/>
      </xdr:nvSpPr>
      <xdr:spPr>
        <a:xfrm>
          <a:off x="12625017" y="676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25661</xdr:rowOff>
    </xdr:from>
    <xdr:to>
      <xdr:col>23</xdr:col>
      <xdr:colOff>517525</xdr:colOff>
      <xdr:row>75</xdr:row>
      <xdr:rowOff>151178</xdr:rowOff>
    </xdr:to>
    <xdr:cxnSp macro="">
      <xdr:nvCxnSpPr>
        <xdr:cNvPr id="610" name="直線コネクタ 609"/>
        <xdr:cNvCxnSpPr/>
      </xdr:nvCxnSpPr>
      <xdr:spPr>
        <a:xfrm>
          <a:off x="15481300" y="12884411"/>
          <a:ext cx="838200" cy="1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25661</xdr:rowOff>
    </xdr:from>
    <xdr:to>
      <xdr:col>22</xdr:col>
      <xdr:colOff>365125</xdr:colOff>
      <xdr:row>75</xdr:row>
      <xdr:rowOff>41451</xdr:rowOff>
    </xdr:to>
    <xdr:cxnSp macro="">
      <xdr:nvCxnSpPr>
        <xdr:cNvPr id="613" name="直線コネクタ 612"/>
        <xdr:cNvCxnSpPr/>
      </xdr:nvCxnSpPr>
      <xdr:spPr>
        <a:xfrm flipV="1">
          <a:off x="14592300" y="12884411"/>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40912</xdr:rowOff>
    </xdr:from>
    <xdr:to>
      <xdr:col>21</xdr:col>
      <xdr:colOff>161925</xdr:colOff>
      <xdr:row>75</xdr:row>
      <xdr:rowOff>41451</xdr:rowOff>
    </xdr:to>
    <xdr:cxnSp macro="">
      <xdr:nvCxnSpPr>
        <xdr:cNvPr id="616" name="直線コネクタ 615"/>
        <xdr:cNvCxnSpPr/>
      </xdr:nvCxnSpPr>
      <xdr:spPr>
        <a:xfrm>
          <a:off x="13703300" y="12899662"/>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134932</xdr:rowOff>
    </xdr:from>
    <xdr:to>
      <xdr:col>19</xdr:col>
      <xdr:colOff>644525</xdr:colOff>
      <xdr:row>75</xdr:row>
      <xdr:rowOff>40912</xdr:rowOff>
    </xdr:to>
    <xdr:cxnSp macro="">
      <xdr:nvCxnSpPr>
        <xdr:cNvPr id="619" name="直線コネクタ 618"/>
        <xdr:cNvCxnSpPr/>
      </xdr:nvCxnSpPr>
      <xdr:spPr>
        <a:xfrm>
          <a:off x="12814300" y="12822232"/>
          <a:ext cx="8890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53007</xdr:rowOff>
    </xdr:from>
    <xdr:ext cx="534377" cy="259045"/>
    <xdr:sp macro="" textlink="">
      <xdr:nvSpPr>
        <xdr:cNvPr id="623" name="テキスト ボックス 622"/>
        <xdr:cNvSpPr txBox="1"/>
      </xdr:nvSpPr>
      <xdr:spPr>
        <a:xfrm>
          <a:off x="12547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100379</xdr:rowOff>
    </xdr:from>
    <xdr:to>
      <xdr:col>23</xdr:col>
      <xdr:colOff>568325</xdr:colOff>
      <xdr:row>76</xdr:row>
      <xdr:rowOff>30528</xdr:rowOff>
    </xdr:to>
    <xdr:sp macro="" textlink="">
      <xdr:nvSpPr>
        <xdr:cNvPr id="629" name="円/楕円 628"/>
        <xdr:cNvSpPr/>
      </xdr:nvSpPr>
      <xdr:spPr>
        <a:xfrm>
          <a:off x="16268700" y="12959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78806</xdr:rowOff>
    </xdr:from>
    <xdr:ext cx="534377" cy="259045"/>
    <xdr:sp macro="" textlink="">
      <xdr:nvSpPr>
        <xdr:cNvPr id="630" name="公債費該当値テキスト"/>
        <xdr:cNvSpPr txBox="1"/>
      </xdr:nvSpPr>
      <xdr:spPr>
        <a:xfrm>
          <a:off x="16370300" y="129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38,797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146311</xdr:rowOff>
    </xdr:from>
    <xdr:to>
      <xdr:col>22</xdr:col>
      <xdr:colOff>415925</xdr:colOff>
      <xdr:row>75</xdr:row>
      <xdr:rowOff>76461</xdr:rowOff>
    </xdr:to>
    <xdr:sp macro="" textlink="">
      <xdr:nvSpPr>
        <xdr:cNvPr id="631" name="円/楕円 630"/>
        <xdr:cNvSpPr/>
      </xdr:nvSpPr>
      <xdr:spPr>
        <a:xfrm>
          <a:off x="15430500" y="128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92988</xdr:rowOff>
    </xdr:from>
    <xdr:ext cx="534377" cy="259045"/>
    <xdr:sp macro="" textlink="">
      <xdr:nvSpPr>
        <xdr:cNvPr id="632" name="テキスト ボックス 631"/>
        <xdr:cNvSpPr txBox="1"/>
      </xdr:nvSpPr>
      <xdr:spPr>
        <a:xfrm>
          <a:off x="15214111" y="126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162101</xdr:rowOff>
    </xdr:from>
    <xdr:to>
      <xdr:col>21</xdr:col>
      <xdr:colOff>212725</xdr:colOff>
      <xdr:row>75</xdr:row>
      <xdr:rowOff>92251</xdr:rowOff>
    </xdr:to>
    <xdr:sp macro="" textlink="">
      <xdr:nvSpPr>
        <xdr:cNvPr id="633" name="円/楕円 632"/>
        <xdr:cNvSpPr/>
      </xdr:nvSpPr>
      <xdr:spPr>
        <a:xfrm>
          <a:off x="14541500" y="128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83378</xdr:rowOff>
    </xdr:from>
    <xdr:ext cx="534377" cy="259045"/>
    <xdr:sp macro="" textlink="">
      <xdr:nvSpPr>
        <xdr:cNvPr id="634" name="テキスト ボックス 633"/>
        <xdr:cNvSpPr txBox="1"/>
      </xdr:nvSpPr>
      <xdr:spPr>
        <a:xfrm>
          <a:off x="14325111" y="129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161562</xdr:rowOff>
    </xdr:from>
    <xdr:to>
      <xdr:col>20</xdr:col>
      <xdr:colOff>9525</xdr:colOff>
      <xdr:row>75</xdr:row>
      <xdr:rowOff>91712</xdr:rowOff>
    </xdr:to>
    <xdr:sp macro="" textlink="">
      <xdr:nvSpPr>
        <xdr:cNvPr id="635" name="円/楕円 634"/>
        <xdr:cNvSpPr/>
      </xdr:nvSpPr>
      <xdr:spPr>
        <a:xfrm>
          <a:off x="13652500" y="128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82839</xdr:rowOff>
    </xdr:from>
    <xdr:ext cx="534377" cy="259045"/>
    <xdr:sp macro="" textlink="">
      <xdr:nvSpPr>
        <xdr:cNvPr id="636" name="テキスト ボックス 635"/>
        <xdr:cNvSpPr txBox="1"/>
      </xdr:nvSpPr>
      <xdr:spPr>
        <a:xfrm>
          <a:off x="13436111" y="129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84132</xdr:rowOff>
    </xdr:from>
    <xdr:to>
      <xdr:col>18</xdr:col>
      <xdr:colOff>492125</xdr:colOff>
      <xdr:row>75</xdr:row>
      <xdr:rowOff>14282</xdr:rowOff>
    </xdr:to>
    <xdr:sp macro="" textlink="">
      <xdr:nvSpPr>
        <xdr:cNvPr id="637" name="円/楕円 636"/>
        <xdr:cNvSpPr/>
      </xdr:nvSpPr>
      <xdr:spPr>
        <a:xfrm>
          <a:off x="12763500" y="127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30809</xdr:rowOff>
    </xdr:from>
    <xdr:ext cx="534377" cy="259045"/>
    <xdr:sp macro="" textlink="">
      <xdr:nvSpPr>
        <xdr:cNvPr id="638" name="テキスト ボックス 637"/>
        <xdr:cNvSpPr txBox="1"/>
      </xdr:nvSpPr>
      <xdr:spPr>
        <a:xfrm>
          <a:off x="12547111" y="125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20287</xdr:rowOff>
    </xdr:from>
    <xdr:to>
      <xdr:col>23</xdr:col>
      <xdr:colOff>517525</xdr:colOff>
      <xdr:row>99</xdr:row>
      <xdr:rowOff>20520</xdr:rowOff>
    </xdr:to>
    <xdr:cxnSp macro="">
      <xdr:nvCxnSpPr>
        <xdr:cNvPr id="667" name="直線コネクタ 666"/>
        <xdr:cNvCxnSpPr/>
      </xdr:nvCxnSpPr>
      <xdr:spPr>
        <a:xfrm>
          <a:off x="15481300" y="16993837"/>
          <a:ext cx="8382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20287</xdr:rowOff>
    </xdr:from>
    <xdr:to>
      <xdr:col>22</xdr:col>
      <xdr:colOff>365125</xdr:colOff>
      <xdr:row>99</xdr:row>
      <xdr:rowOff>21372</xdr:rowOff>
    </xdr:to>
    <xdr:cxnSp macro="">
      <xdr:nvCxnSpPr>
        <xdr:cNvPr id="670" name="直線コネクタ 669"/>
        <xdr:cNvCxnSpPr/>
      </xdr:nvCxnSpPr>
      <xdr:spPr>
        <a:xfrm flipV="1">
          <a:off x="14592300" y="16993837"/>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8841</xdr:rowOff>
    </xdr:from>
    <xdr:to>
      <xdr:col>21</xdr:col>
      <xdr:colOff>161925</xdr:colOff>
      <xdr:row>99</xdr:row>
      <xdr:rowOff>21372</xdr:rowOff>
    </xdr:to>
    <xdr:cxnSp macro="">
      <xdr:nvCxnSpPr>
        <xdr:cNvPr id="673" name="直線コネクタ 672"/>
        <xdr:cNvCxnSpPr/>
      </xdr:nvCxnSpPr>
      <xdr:spPr>
        <a:xfrm>
          <a:off x="13703300" y="16982391"/>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126400</xdr:rowOff>
    </xdr:from>
    <xdr:to>
      <xdr:col>19</xdr:col>
      <xdr:colOff>644525</xdr:colOff>
      <xdr:row>99</xdr:row>
      <xdr:rowOff>8841</xdr:rowOff>
    </xdr:to>
    <xdr:cxnSp macro="">
      <xdr:nvCxnSpPr>
        <xdr:cNvPr id="676" name="直線コネクタ 675"/>
        <xdr:cNvCxnSpPr/>
      </xdr:nvCxnSpPr>
      <xdr:spPr>
        <a:xfrm>
          <a:off x="12814300" y="16928500"/>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23359</xdr:rowOff>
    </xdr:from>
    <xdr:ext cx="534377" cy="259045"/>
    <xdr:sp macro="" textlink="">
      <xdr:nvSpPr>
        <xdr:cNvPr id="680" name="テキスト ボックス 679"/>
        <xdr:cNvSpPr txBox="1"/>
      </xdr:nvSpPr>
      <xdr:spPr>
        <a:xfrm>
          <a:off x="12547111" y="16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141170</xdr:rowOff>
    </xdr:from>
    <xdr:to>
      <xdr:col>23</xdr:col>
      <xdr:colOff>568325</xdr:colOff>
      <xdr:row>99</xdr:row>
      <xdr:rowOff>71320</xdr:rowOff>
    </xdr:to>
    <xdr:sp macro="" textlink="">
      <xdr:nvSpPr>
        <xdr:cNvPr id="686" name="円/楕円 685"/>
        <xdr:cNvSpPr/>
      </xdr:nvSpPr>
      <xdr:spPr>
        <a:xfrm>
          <a:off x="16268700" y="169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140937</xdr:rowOff>
    </xdr:from>
    <xdr:to>
      <xdr:col>22</xdr:col>
      <xdr:colOff>415925</xdr:colOff>
      <xdr:row>99</xdr:row>
      <xdr:rowOff>71087</xdr:rowOff>
    </xdr:to>
    <xdr:sp macro="" textlink="">
      <xdr:nvSpPr>
        <xdr:cNvPr id="688" name="円/楕円 687"/>
        <xdr:cNvSpPr/>
      </xdr:nvSpPr>
      <xdr:spPr>
        <a:xfrm>
          <a:off x="15430500" y="169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62214</xdr:rowOff>
    </xdr:from>
    <xdr:ext cx="469744" cy="259045"/>
    <xdr:sp macro="" textlink="">
      <xdr:nvSpPr>
        <xdr:cNvPr id="689" name="テキスト ボックス 688"/>
        <xdr:cNvSpPr txBox="1"/>
      </xdr:nvSpPr>
      <xdr:spPr>
        <a:xfrm>
          <a:off x="15246427" y="1703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142022</xdr:rowOff>
    </xdr:from>
    <xdr:to>
      <xdr:col>21</xdr:col>
      <xdr:colOff>212725</xdr:colOff>
      <xdr:row>99</xdr:row>
      <xdr:rowOff>72172</xdr:rowOff>
    </xdr:to>
    <xdr:sp macro="" textlink="">
      <xdr:nvSpPr>
        <xdr:cNvPr id="690" name="円/楕円 689"/>
        <xdr:cNvSpPr/>
      </xdr:nvSpPr>
      <xdr:spPr>
        <a:xfrm>
          <a:off x="14541500" y="169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63299</xdr:rowOff>
    </xdr:from>
    <xdr:ext cx="469744" cy="259045"/>
    <xdr:sp macro="" textlink="">
      <xdr:nvSpPr>
        <xdr:cNvPr id="691" name="テキスト ボックス 690"/>
        <xdr:cNvSpPr txBox="1"/>
      </xdr:nvSpPr>
      <xdr:spPr>
        <a:xfrm>
          <a:off x="14357427" y="170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129491</xdr:rowOff>
    </xdr:from>
    <xdr:to>
      <xdr:col>20</xdr:col>
      <xdr:colOff>9525</xdr:colOff>
      <xdr:row>99</xdr:row>
      <xdr:rowOff>59641</xdr:rowOff>
    </xdr:to>
    <xdr:sp macro="" textlink="">
      <xdr:nvSpPr>
        <xdr:cNvPr id="692" name="円/楕円 691"/>
        <xdr:cNvSpPr/>
      </xdr:nvSpPr>
      <xdr:spPr>
        <a:xfrm>
          <a:off x="13652500" y="169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50768</xdr:rowOff>
    </xdr:from>
    <xdr:ext cx="469744" cy="259045"/>
    <xdr:sp macro="" textlink="">
      <xdr:nvSpPr>
        <xdr:cNvPr id="693" name="テキスト ボックス 692"/>
        <xdr:cNvSpPr txBox="1"/>
      </xdr:nvSpPr>
      <xdr:spPr>
        <a:xfrm>
          <a:off x="13468427" y="1702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75600</xdr:rowOff>
    </xdr:from>
    <xdr:to>
      <xdr:col>18</xdr:col>
      <xdr:colOff>492125</xdr:colOff>
      <xdr:row>99</xdr:row>
      <xdr:rowOff>5750</xdr:rowOff>
    </xdr:to>
    <xdr:sp macro="" textlink="">
      <xdr:nvSpPr>
        <xdr:cNvPr id="694" name="円/楕円 693"/>
        <xdr:cNvSpPr/>
      </xdr:nvSpPr>
      <xdr:spPr>
        <a:xfrm>
          <a:off x="12763500" y="168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22277</xdr:rowOff>
    </xdr:from>
    <xdr:ext cx="534377" cy="259045"/>
    <xdr:sp macro="" textlink="">
      <xdr:nvSpPr>
        <xdr:cNvPr id="695" name="テキスト ボックス 694"/>
        <xdr:cNvSpPr txBox="1"/>
      </xdr:nvSpPr>
      <xdr:spPr>
        <a:xfrm>
          <a:off x="12547111" y="1665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2083</xdr:rowOff>
    </xdr:from>
    <xdr:to>
      <xdr:col>32</xdr:col>
      <xdr:colOff>187325</xdr:colOff>
      <xdr:row>39</xdr:row>
      <xdr:rowOff>73406</xdr:rowOff>
    </xdr:to>
    <xdr:cxnSp macro="">
      <xdr:nvCxnSpPr>
        <xdr:cNvPr id="726" name="直線コネクタ 725"/>
        <xdr:cNvCxnSpPr/>
      </xdr:nvCxnSpPr>
      <xdr:spPr>
        <a:xfrm flipV="1">
          <a:off x="21323300" y="6517183"/>
          <a:ext cx="838200" cy="2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73406</xdr:rowOff>
    </xdr:from>
    <xdr:to>
      <xdr:col>31</xdr:col>
      <xdr:colOff>34925</xdr:colOff>
      <xdr:row>39</xdr:row>
      <xdr:rowOff>73929</xdr:rowOff>
    </xdr:to>
    <xdr:cxnSp macro="">
      <xdr:nvCxnSpPr>
        <xdr:cNvPr id="729" name="直線コネクタ 728"/>
        <xdr:cNvCxnSpPr/>
      </xdr:nvCxnSpPr>
      <xdr:spPr>
        <a:xfrm flipV="1">
          <a:off x="20434300" y="6759956"/>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58417</xdr:rowOff>
    </xdr:from>
    <xdr:to>
      <xdr:col>29</xdr:col>
      <xdr:colOff>517525</xdr:colOff>
      <xdr:row>39</xdr:row>
      <xdr:rowOff>73929</xdr:rowOff>
    </xdr:to>
    <xdr:cxnSp macro="">
      <xdr:nvCxnSpPr>
        <xdr:cNvPr id="732" name="直線コネクタ 731"/>
        <xdr:cNvCxnSpPr/>
      </xdr:nvCxnSpPr>
      <xdr:spPr>
        <a:xfrm>
          <a:off x="19545300" y="674496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58417</xdr:rowOff>
    </xdr:from>
    <xdr:to>
      <xdr:col>28</xdr:col>
      <xdr:colOff>314325</xdr:colOff>
      <xdr:row>39</xdr:row>
      <xdr:rowOff>71381</xdr:rowOff>
    </xdr:to>
    <xdr:cxnSp macro="">
      <xdr:nvCxnSpPr>
        <xdr:cNvPr id="735" name="直線コネクタ 734"/>
        <xdr:cNvCxnSpPr/>
      </xdr:nvCxnSpPr>
      <xdr:spPr>
        <a:xfrm flipV="1">
          <a:off x="18656300" y="6744967"/>
          <a:ext cx="8890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122733</xdr:rowOff>
    </xdr:from>
    <xdr:to>
      <xdr:col>32</xdr:col>
      <xdr:colOff>238125</xdr:colOff>
      <xdr:row>38</xdr:row>
      <xdr:rowOff>52883</xdr:rowOff>
    </xdr:to>
    <xdr:sp macro="" textlink="">
      <xdr:nvSpPr>
        <xdr:cNvPr id="745" name="円/楕円 744"/>
        <xdr:cNvSpPr/>
      </xdr:nvSpPr>
      <xdr:spPr>
        <a:xfrm>
          <a:off x="221107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145610</xdr:rowOff>
    </xdr:from>
    <xdr:ext cx="469744" cy="259045"/>
    <xdr:sp macro="" textlink="">
      <xdr:nvSpPr>
        <xdr:cNvPr id="746" name="投資及び出資金該当値テキスト"/>
        <xdr:cNvSpPr txBox="1"/>
      </xdr:nvSpPr>
      <xdr:spPr>
        <a:xfrm>
          <a:off x="22212300" y="63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22606</xdr:rowOff>
    </xdr:from>
    <xdr:to>
      <xdr:col>31</xdr:col>
      <xdr:colOff>85725</xdr:colOff>
      <xdr:row>39</xdr:row>
      <xdr:rowOff>124206</xdr:rowOff>
    </xdr:to>
    <xdr:sp macro="" textlink="">
      <xdr:nvSpPr>
        <xdr:cNvPr id="747" name="円/楕円 746"/>
        <xdr:cNvSpPr/>
      </xdr:nvSpPr>
      <xdr:spPr>
        <a:xfrm>
          <a:off x="21272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115333</xdr:rowOff>
    </xdr:from>
    <xdr:ext cx="378565" cy="259045"/>
    <xdr:sp macro="" textlink="">
      <xdr:nvSpPr>
        <xdr:cNvPr id="748" name="テキスト ボックス 747"/>
        <xdr:cNvSpPr txBox="1"/>
      </xdr:nvSpPr>
      <xdr:spPr>
        <a:xfrm>
          <a:off x="21134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23129</xdr:rowOff>
    </xdr:from>
    <xdr:to>
      <xdr:col>29</xdr:col>
      <xdr:colOff>568325</xdr:colOff>
      <xdr:row>39</xdr:row>
      <xdr:rowOff>124729</xdr:rowOff>
    </xdr:to>
    <xdr:sp macro="" textlink="">
      <xdr:nvSpPr>
        <xdr:cNvPr id="749" name="円/楕円 748"/>
        <xdr:cNvSpPr/>
      </xdr:nvSpPr>
      <xdr:spPr>
        <a:xfrm>
          <a:off x="20383500" y="67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115856</xdr:rowOff>
    </xdr:from>
    <xdr:ext cx="378565" cy="259045"/>
    <xdr:sp macro="" textlink="">
      <xdr:nvSpPr>
        <xdr:cNvPr id="750" name="テキスト ボックス 749"/>
        <xdr:cNvSpPr txBox="1"/>
      </xdr:nvSpPr>
      <xdr:spPr>
        <a:xfrm>
          <a:off x="20245017" y="680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7617</xdr:rowOff>
    </xdr:from>
    <xdr:to>
      <xdr:col>28</xdr:col>
      <xdr:colOff>365125</xdr:colOff>
      <xdr:row>39</xdr:row>
      <xdr:rowOff>109217</xdr:rowOff>
    </xdr:to>
    <xdr:sp macro="" textlink="">
      <xdr:nvSpPr>
        <xdr:cNvPr id="751" name="円/楕円 750"/>
        <xdr:cNvSpPr/>
      </xdr:nvSpPr>
      <xdr:spPr>
        <a:xfrm>
          <a:off x="19494500" y="66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100344</xdr:rowOff>
    </xdr:from>
    <xdr:ext cx="469744" cy="259045"/>
    <xdr:sp macro="" textlink="">
      <xdr:nvSpPr>
        <xdr:cNvPr id="752" name="テキスト ボックス 751"/>
        <xdr:cNvSpPr txBox="1"/>
      </xdr:nvSpPr>
      <xdr:spPr>
        <a:xfrm>
          <a:off x="19310427" y="678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20581</xdr:rowOff>
    </xdr:from>
    <xdr:to>
      <xdr:col>27</xdr:col>
      <xdr:colOff>161925</xdr:colOff>
      <xdr:row>39</xdr:row>
      <xdr:rowOff>122181</xdr:rowOff>
    </xdr:to>
    <xdr:sp macro="" textlink="">
      <xdr:nvSpPr>
        <xdr:cNvPr id="753" name="円/楕円 752"/>
        <xdr:cNvSpPr/>
      </xdr:nvSpPr>
      <xdr:spPr>
        <a:xfrm>
          <a:off x="18605500" y="67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113308</xdr:rowOff>
    </xdr:from>
    <xdr:ext cx="378565" cy="259045"/>
    <xdr:sp macro="" textlink="">
      <xdr:nvSpPr>
        <xdr:cNvPr id="754" name="テキスト ボックス 753"/>
        <xdr:cNvSpPr txBox="1"/>
      </xdr:nvSpPr>
      <xdr:spPr>
        <a:xfrm>
          <a:off x="18467017" y="6799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82028</xdr:rowOff>
    </xdr:from>
    <xdr:to>
      <xdr:col>32</xdr:col>
      <xdr:colOff>187325</xdr:colOff>
      <xdr:row>59</xdr:row>
      <xdr:rowOff>84640</xdr:rowOff>
    </xdr:to>
    <xdr:cxnSp macro="">
      <xdr:nvCxnSpPr>
        <xdr:cNvPr id="785" name="直線コネクタ 784"/>
        <xdr:cNvCxnSpPr/>
      </xdr:nvCxnSpPr>
      <xdr:spPr>
        <a:xfrm flipV="1">
          <a:off x="21323300" y="1019757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170431</xdr:rowOff>
    </xdr:from>
    <xdr:to>
      <xdr:col>31</xdr:col>
      <xdr:colOff>34925</xdr:colOff>
      <xdr:row>59</xdr:row>
      <xdr:rowOff>84640</xdr:rowOff>
    </xdr:to>
    <xdr:cxnSp macro="">
      <xdr:nvCxnSpPr>
        <xdr:cNvPr id="788" name="直線コネクタ 787"/>
        <xdr:cNvCxnSpPr/>
      </xdr:nvCxnSpPr>
      <xdr:spPr>
        <a:xfrm>
          <a:off x="20434300" y="10114531"/>
          <a:ext cx="889000" cy="8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170431</xdr:rowOff>
    </xdr:from>
    <xdr:to>
      <xdr:col>29</xdr:col>
      <xdr:colOff>517525</xdr:colOff>
      <xdr:row>59</xdr:row>
      <xdr:rowOff>34511</xdr:rowOff>
    </xdr:to>
    <xdr:cxnSp macro="">
      <xdr:nvCxnSpPr>
        <xdr:cNvPr id="791" name="直線コネクタ 790"/>
        <xdr:cNvCxnSpPr/>
      </xdr:nvCxnSpPr>
      <xdr:spPr>
        <a:xfrm flipV="1">
          <a:off x="19545300" y="10114531"/>
          <a:ext cx="889000" cy="3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34511</xdr:rowOff>
    </xdr:from>
    <xdr:to>
      <xdr:col>28</xdr:col>
      <xdr:colOff>314325</xdr:colOff>
      <xdr:row>59</xdr:row>
      <xdr:rowOff>69585</xdr:rowOff>
    </xdr:to>
    <xdr:cxnSp macro="">
      <xdr:nvCxnSpPr>
        <xdr:cNvPr id="794" name="直線コネクタ 793"/>
        <xdr:cNvCxnSpPr/>
      </xdr:nvCxnSpPr>
      <xdr:spPr>
        <a:xfrm flipV="1">
          <a:off x="18656300" y="10150061"/>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31228</xdr:rowOff>
    </xdr:from>
    <xdr:to>
      <xdr:col>32</xdr:col>
      <xdr:colOff>238125</xdr:colOff>
      <xdr:row>59</xdr:row>
      <xdr:rowOff>132828</xdr:rowOff>
    </xdr:to>
    <xdr:sp macro="" textlink="">
      <xdr:nvSpPr>
        <xdr:cNvPr id="804" name="円/楕円 803"/>
        <xdr:cNvSpPr/>
      </xdr:nvSpPr>
      <xdr:spPr>
        <a:xfrm>
          <a:off x="22110700" y="101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117605</xdr:rowOff>
    </xdr:from>
    <xdr:ext cx="378565" cy="259045"/>
    <xdr:sp macro="" textlink="">
      <xdr:nvSpPr>
        <xdr:cNvPr id="805" name="貸付金該当値テキスト"/>
        <xdr:cNvSpPr txBox="1"/>
      </xdr:nvSpPr>
      <xdr:spPr>
        <a:xfrm>
          <a:off x="22212300" y="1006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33840</xdr:rowOff>
    </xdr:from>
    <xdr:to>
      <xdr:col>31</xdr:col>
      <xdr:colOff>85725</xdr:colOff>
      <xdr:row>59</xdr:row>
      <xdr:rowOff>135440</xdr:rowOff>
    </xdr:to>
    <xdr:sp macro="" textlink="">
      <xdr:nvSpPr>
        <xdr:cNvPr id="806" name="円/楕円 805"/>
        <xdr:cNvSpPr/>
      </xdr:nvSpPr>
      <xdr:spPr>
        <a:xfrm>
          <a:off x="21272500" y="10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126567</xdr:rowOff>
    </xdr:from>
    <xdr:ext cx="378565" cy="259045"/>
    <xdr:sp macro="" textlink="">
      <xdr:nvSpPr>
        <xdr:cNvPr id="807" name="テキスト ボックス 806"/>
        <xdr:cNvSpPr txBox="1"/>
      </xdr:nvSpPr>
      <xdr:spPr>
        <a:xfrm>
          <a:off x="21134017" y="102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119631</xdr:rowOff>
    </xdr:from>
    <xdr:to>
      <xdr:col>29</xdr:col>
      <xdr:colOff>568325</xdr:colOff>
      <xdr:row>59</xdr:row>
      <xdr:rowOff>49781</xdr:rowOff>
    </xdr:to>
    <xdr:sp macro="" textlink="">
      <xdr:nvSpPr>
        <xdr:cNvPr id="808" name="円/楕円 807"/>
        <xdr:cNvSpPr/>
      </xdr:nvSpPr>
      <xdr:spPr>
        <a:xfrm>
          <a:off x="20383500" y="1006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40908</xdr:rowOff>
    </xdr:from>
    <xdr:ext cx="469744" cy="259045"/>
    <xdr:sp macro="" textlink="">
      <xdr:nvSpPr>
        <xdr:cNvPr id="809" name="テキスト ボックス 808"/>
        <xdr:cNvSpPr txBox="1"/>
      </xdr:nvSpPr>
      <xdr:spPr>
        <a:xfrm>
          <a:off x="20199427" y="1015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155161</xdr:rowOff>
    </xdr:from>
    <xdr:to>
      <xdr:col>28</xdr:col>
      <xdr:colOff>365125</xdr:colOff>
      <xdr:row>59</xdr:row>
      <xdr:rowOff>85311</xdr:rowOff>
    </xdr:to>
    <xdr:sp macro="" textlink="">
      <xdr:nvSpPr>
        <xdr:cNvPr id="810" name="円/楕円 809"/>
        <xdr:cNvSpPr/>
      </xdr:nvSpPr>
      <xdr:spPr>
        <a:xfrm>
          <a:off x="19494500" y="100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76438</xdr:rowOff>
    </xdr:from>
    <xdr:ext cx="469744" cy="259045"/>
    <xdr:sp macro="" textlink="">
      <xdr:nvSpPr>
        <xdr:cNvPr id="811" name="テキスト ボックス 810"/>
        <xdr:cNvSpPr txBox="1"/>
      </xdr:nvSpPr>
      <xdr:spPr>
        <a:xfrm>
          <a:off x="19310427" y="101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18785</xdr:rowOff>
    </xdr:from>
    <xdr:to>
      <xdr:col>27</xdr:col>
      <xdr:colOff>161925</xdr:colOff>
      <xdr:row>59</xdr:row>
      <xdr:rowOff>120385</xdr:rowOff>
    </xdr:to>
    <xdr:sp macro="" textlink="">
      <xdr:nvSpPr>
        <xdr:cNvPr id="812" name="円/楕円 811"/>
        <xdr:cNvSpPr/>
      </xdr:nvSpPr>
      <xdr:spPr>
        <a:xfrm>
          <a:off x="18605500" y="10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111512</xdr:rowOff>
    </xdr:from>
    <xdr:ext cx="378565" cy="259045"/>
    <xdr:sp macro="" textlink="">
      <xdr:nvSpPr>
        <xdr:cNvPr id="813" name="テキスト ボックス 812"/>
        <xdr:cNvSpPr txBox="1"/>
      </xdr:nvSpPr>
      <xdr:spPr>
        <a:xfrm>
          <a:off x="18467017" y="10227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127641</xdr:rowOff>
    </xdr:from>
    <xdr:to>
      <xdr:col>32</xdr:col>
      <xdr:colOff>187325</xdr:colOff>
      <xdr:row>78</xdr:row>
      <xdr:rowOff>28105</xdr:rowOff>
    </xdr:to>
    <xdr:cxnSp macro="">
      <xdr:nvCxnSpPr>
        <xdr:cNvPr id="843" name="直線コネクタ 842"/>
        <xdr:cNvCxnSpPr/>
      </xdr:nvCxnSpPr>
      <xdr:spPr>
        <a:xfrm>
          <a:off x="21323300" y="12986391"/>
          <a:ext cx="838200" cy="4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127641</xdr:rowOff>
    </xdr:from>
    <xdr:to>
      <xdr:col>31</xdr:col>
      <xdr:colOff>34925</xdr:colOff>
      <xdr:row>76</xdr:row>
      <xdr:rowOff>15514</xdr:rowOff>
    </xdr:to>
    <xdr:cxnSp macro="">
      <xdr:nvCxnSpPr>
        <xdr:cNvPr id="846" name="直線コネクタ 845"/>
        <xdr:cNvCxnSpPr/>
      </xdr:nvCxnSpPr>
      <xdr:spPr>
        <a:xfrm flipV="1">
          <a:off x="20434300" y="12986391"/>
          <a:ext cx="889000" cy="5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15514</xdr:rowOff>
    </xdr:from>
    <xdr:to>
      <xdr:col>29</xdr:col>
      <xdr:colOff>517525</xdr:colOff>
      <xdr:row>76</xdr:row>
      <xdr:rowOff>53651</xdr:rowOff>
    </xdr:to>
    <xdr:cxnSp macro="">
      <xdr:nvCxnSpPr>
        <xdr:cNvPr id="849" name="直線コネクタ 848"/>
        <xdr:cNvCxnSpPr/>
      </xdr:nvCxnSpPr>
      <xdr:spPr>
        <a:xfrm flipV="1">
          <a:off x="19545300" y="13045714"/>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4842</xdr:rowOff>
    </xdr:from>
    <xdr:ext cx="534377" cy="259045"/>
    <xdr:sp macro="" textlink="">
      <xdr:nvSpPr>
        <xdr:cNvPr id="851" name="テキスト ボックス 850"/>
        <xdr:cNvSpPr txBox="1"/>
      </xdr:nvSpPr>
      <xdr:spPr>
        <a:xfrm>
          <a:off x="20167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53651</xdr:rowOff>
    </xdr:from>
    <xdr:to>
      <xdr:col>28</xdr:col>
      <xdr:colOff>314325</xdr:colOff>
      <xdr:row>76</xdr:row>
      <xdr:rowOff>111925</xdr:rowOff>
    </xdr:to>
    <xdr:cxnSp macro="">
      <xdr:nvCxnSpPr>
        <xdr:cNvPr id="852" name="直線コネクタ 851"/>
        <xdr:cNvCxnSpPr/>
      </xdr:nvCxnSpPr>
      <xdr:spPr>
        <a:xfrm flipV="1">
          <a:off x="18656300" y="13083851"/>
          <a:ext cx="8890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18730</xdr:rowOff>
    </xdr:from>
    <xdr:ext cx="534377" cy="259045"/>
    <xdr:sp macro="" textlink="">
      <xdr:nvSpPr>
        <xdr:cNvPr id="854" name="テキスト ボックス 853"/>
        <xdr:cNvSpPr txBox="1"/>
      </xdr:nvSpPr>
      <xdr:spPr>
        <a:xfrm>
          <a:off x="19278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6" name="テキスト ボックス 855"/>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148755</xdr:rowOff>
    </xdr:from>
    <xdr:to>
      <xdr:col>32</xdr:col>
      <xdr:colOff>238125</xdr:colOff>
      <xdr:row>78</xdr:row>
      <xdr:rowOff>78905</xdr:rowOff>
    </xdr:to>
    <xdr:sp macro="" textlink="">
      <xdr:nvSpPr>
        <xdr:cNvPr id="862" name="円/楕円 861"/>
        <xdr:cNvSpPr/>
      </xdr:nvSpPr>
      <xdr:spPr>
        <a:xfrm>
          <a:off x="22110700" y="133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127182</xdr:rowOff>
    </xdr:from>
    <xdr:ext cx="534377" cy="259045"/>
    <xdr:sp macro="" textlink="">
      <xdr:nvSpPr>
        <xdr:cNvPr id="863" name="繰出金該当値テキスト"/>
        <xdr:cNvSpPr txBox="1"/>
      </xdr:nvSpPr>
      <xdr:spPr>
        <a:xfrm>
          <a:off x="22212300" y="133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76841</xdr:rowOff>
    </xdr:from>
    <xdr:to>
      <xdr:col>31</xdr:col>
      <xdr:colOff>85725</xdr:colOff>
      <xdr:row>76</xdr:row>
      <xdr:rowOff>6992</xdr:rowOff>
    </xdr:to>
    <xdr:sp macro="" textlink="">
      <xdr:nvSpPr>
        <xdr:cNvPr id="864" name="円/楕円 863"/>
        <xdr:cNvSpPr/>
      </xdr:nvSpPr>
      <xdr:spPr>
        <a:xfrm>
          <a:off x="21272500" y="12935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23518</xdr:rowOff>
    </xdr:from>
    <xdr:ext cx="534377" cy="259045"/>
    <xdr:sp macro="" textlink="">
      <xdr:nvSpPr>
        <xdr:cNvPr id="865" name="テキスト ボックス 864"/>
        <xdr:cNvSpPr txBox="1"/>
      </xdr:nvSpPr>
      <xdr:spPr>
        <a:xfrm>
          <a:off x="21056111" y="127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136163</xdr:rowOff>
    </xdr:from>
    <xdr:to>
      <xdr:col>29</xdr:col>
      <xdr:colOff>568325</xdr:colOff>
      <xdr:row>76</xdr:row>
      <xdr:rowOff>66312</xdr:rowOff>
    </xdr:to>
    <xdr:sp macro="" textlink="">
      <xdr:nvSpPr>
        <xdr:cNvPr id="866" name="円/楕円 865"/>
        <xdr:cNvSpPr/>
      </xdr:nvSpPr>
      <xdr:spPr>
        <a:xfrm>
          <a:off x="20383500" y="12994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82840</xdr:rowOff>
    </xdr:from>
    <xdr:ext cx="534377" cy="259045"/>
    <xdr:sp macro="" textlink="">
      <xdr:nvSpPr>
        <xdr:cNvPr id="867" name="テキスト ボックス 866"/>
        <xdr:cNvSpPr txBox="1"/>
      </xdr:nvSpPr>
      <xdr:spPr>
        <a:xfrm>
          <a:off x="20167111" y="127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2851</xdr:rowOff>
    </xdr:from>
    <xdr:to>
      <xdr:col>28</xdr:col>
      <xdr:colOff>365125</xdr:colOff>
      <xdr:row>76</xdr:row>
      <xdr:rowOff>104451</xdr:rowOff>
    </xdr:to>
    <xdr:sp macro="" textlink="">
      <xdr:nvSpPr>
        <xdr:cNvPr id="868" name="円/楕円 867"/>
        <xdr:cNvSpPr/>
      </xdr:nvSpPr>
      <xdr:spPr>
        <a:xfrm>
          <a:off x="19494500" y="130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120978</xdr:rowOff>
    </xdr:from>
    <xdr:ext cx="534377" cy="259045"/>
    <xdr:sp macro="" textlink="">
      <xdr:nvSpPr>
        <xdr:cNvPr id="869" name="テキスト ボックス 868"/>
        <xdr:cNvSpPr txBox="1"/>
      </xdr:nvSpPr>
      <xdr:spPr>
        <a:xfrm>
          <a:off x="19278111" y="128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61125</xdr:rowOff>
    </xdr:from>
    <xdr:to>
      <xdr:col>27</xdr:col>
      <xdr:colOff>161925</xdr:colOff>
      <xdr:row>76</xdr:row>
      <xdr:rowOff>162725</xdr:rowOff>
    </xdr:to>
    <xdr:sp macro="" textlink="">
      <xdr:nvSpPr>
        <xdr:cNvPr id="870" name="円/楕円 869"/>
        <xdr:cNvSpPr/>
      </xdr:nvSpPr>
      <xdr:spPr>
        <a:xfrm>
          <a:off x="18605500" y="130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7802</xdr:rowOff>
    </xdr:from>
    <xdr:ext cx="534377" cy="259045"/>
    <xdr:sp macro="" textlink="">
      <xdr:nvSpPr>
        <xdr:cNvPr id="871" name="テキスト ボックス 870"/>
        <xdr:cNvSpPr txBox="1"/>
      </xdr:nvSpPr>
      <xdr:spPr>
        <a:xfrm>
          <a:off x="18389111" y="128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人件費は、地域手当の支給率が</a:t>
          </a:r>
          <a:r>
            <a:rPr kumimoji="1" lang="en-US" altLang="ja-JP" sz="1300">
              <a:latin typeface="ＭＳ Ｐゴシック"/>
            </a:rPr>
            <a:t>1</a:t>
          </a:r>
          <a:r>
            <a:rPr kumimoji="1" lang="ja-JP" altLang="en-US" sz="1300">
              <a:latin typeface="ＭＳ Ｐゴシック"/>
            </a:rPr>
            <a:t>％から</a:t>
          </a:r>
          <a:r>
            <a:rPr kumimoji="1" lang="en-US" altLang="ja-JP" sz="1300">
              <a:latin typeface="ＭＳ Ｐゴシック"/>
            </a:rPr>
            <a:t>3</a:t>
          </a:r>
          <a:r>
            <a:rPr kumimoji="1" lang="ja-JP" altLang="en-US" sz="1300">
              <a:latin typeface="ＭＳ Ｐゴシック"/>
            </a:rPr>
            <a:t>％となったことなどに伴い増加し、住民一人あたり６８，９９２円となり類似団体と比較しコストが高い状況となっている。移転支出的なコストである扶助費は類似団体と比較して低い状態が続いているが、障害者自立支援制度事業などを中心に増加傾向にある。また、普通建設事業費（うち更新整備）が、前年度と比較し</a:t>
          </a:r>
          <a:r>
            <a:rPr kumimoji="1" lang="en-US" altLang="ja-JP" sz="1300">
              <a:latin typeface="ＭＳ Ｐゴシック"/>
            </a:rPr>
            <a:t>55,076</a:t>
          </a:r>
          <a:r>
            <a:rPr kumimoji="1" lang="ja-JP" altLang="en-US" sz="1300">
              <a:latin typeface="ＭＳ Ｐゴシック"/>
            </a:rPr>
            <a:t>円の大幅な伸びとなっているが、要因としては庁舎整備事業の本格実施に伴うものである。あわせて、補助費等、投資及び出資金、繰出金の急激な増減は、下水道事業会計の法適用化によるところが大きい。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88591</xdr:rowOff>
    </xdr:from>
    <xdr:to>
      <xdr:col>6</xdr:col>
      <xdr:colOff>511175</xdr:colOff>
      <xdr:row>38</xdr:row>
      <xdr:rowOff>122228</xdr:rowOff>
    </xdr:to>
    <xdr:cxnSp macro="">
      <xdr:nvCxnSpPr>
        <xdr:cNvPr id="63" name="直線コネクタ 62"/>
        <xdr:cNvCxnSpPr/>
      </xdr:nvCxnSpPr>
      <xdr:spPr>
        <a:xfrm>
          <a:off x="3797300" y="6603691"/>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88591</xdr:rowOff>
    </xdr:from>
    <xdr:to>
      <xdr:col>5</xdr:col>
      <xdr:colOff>358775</xdr:colOff>
      <xdr:row>38</xdr:row>
      <xdr:rowOff>100512</xdr:rowOff>
    </xdr:to>
    <xdr:cxnSp macro="">
      <xdr:nvCxnSpPr>
        <xdr:cNvPr id="66" name="直線コネクタ 65"/>
        <xdr:cNvCxnSpPr/>
      </xdr:nvCxnSpPr>
      <xdr:spPr>
        <a:xfrm flipV="1">
          <a:off x="2908300" y="6603691"/>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100512</xdr:rowOff>
    </xdr:from>
    <xdr:to>
      <xdr:col>4</xdr:col>
      <xdr:colOff>155575</xdr:colOff>
      <xdr:row>38</xdr:row>
      <xdr:rowOff>130556</xdr:rowOff>
    </xdr:to>
    <xdr:cxnSp macro="">
      <xdr:nvCxnSpPr>
        <xdr:cNvPr id="69" name="直線コネクタ 68"/>
        <xdr:cNvCxnSpPr/>
      </xdr:nvCxnSpPr>
      <xdr:spPr>
        <a:xfrm flipV="1">
          <a:off x="2019300" y="6615612"/>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96429</xdr:rowOff>
    </xdr:from>
    <xdr:to>
      <xdr:col>2</xdr:col>
      <xdr:colOff>638175</xdr:colOff>
      <xdr:row>38</xdr:row>
      <xdr:rowOff>130556</xdr:rowOff>
    </xdr:to>
    <xdr:cxnSp macro="">
      <xdr:nvCxnSpPr>
        <xdr:cNvPr id="72" name="直線コネクタ 71"/>
        <xdr:cNvCxnSpPr/>
      </xdr:nvCxnSpPr>
      <xdr:spPr>
        <a:xfrm>
          <a:off x="1130300" y="6611529"/>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71428</xdr:rowOff>
    </xdr:from>
    <xdr:to>
      <xdr:col>6</xdr:col>
      <xdr:colOff>561975</xdr:colOff>
      <xdr:row>39</xdr:row>
      <xdr:rowOff>1578</xdr:rowOff>
    </xdr:to>
    <xdr:sp macro="" textlink="">
      <xdr:nvSpPr>
        <xdr:cNvPr id="82" name="円/楕円 81"/>
        <xdr:cNvSpPr/>
      </xdr:nvSpPr>
      <xdr:spPr>
        <a:xfrm>
          <a:off x="4584700" y="65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49855</xdr:rowOff>
    </xdr:from>
    <xdr:ext cx="469744" cy="259045"/>
    <xdr:sp macro="" textlink="">
      <xdr:nvSpPr>
        <xdr:cNvPr id="83" name="議会費該当値テキスト"/>
        <xdr:cNvSpPr txBox="1"/>
      </xdr:nvSpPr>
      <xdr:spPr>
        <a:xfrm>
          <a:off x="4686300" y="656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37791</xdr:rowOff>
    </xdr:from>
    <xdr:to>
      <xdr:col>5</xdr:col>
      <xdr:colOff>409575</xdr:colOff>
      <xdr:row>38</xdr:row>
      <xdr:rowOff>139391</xdr:rowOff>
    </xdr:to>
    <xdr:sp macro="" textlink="">
      <xdr:nvSpPr>
        <xdr:cNvPr id="84" name="円/楕円 83"/>
        <xdr:cNvSpPr/>
      </xdr:nvSpPr>
      <xdr:spPr>
        <a:xfrm>
          <a:off x="3746500" y="65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130518</xdr:rowOff>
    </xdr:from>
    <xdr:ext cx="469744" cy="259045"/>
    <xdr:sp macro="" textlink="">
      <xdr:nvSpPr>
        <xdr:cNvPr id="85" name="テキスト ボックス 84"/>
        <xdr:cNvSpPr txBox="1"/>
      </xdr:nvSpPr>
      <xdr:spPr>
        <a:xfrm>
          <a:off x="3562427" y="664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49712</xdr:rowOff>
    </xdr:from>
    <xdr:to>
      <xdr:col>4</xdr:col>
      <xdr:colOff>206375</xdr:colOff>
      <xdr:row>38</xdr:row>
      <xdr:rowOff>151312</xdr:rowOff>
    </xdr:to>
    <xdr:sp macro="" textlink="">
      <xdr:nvSpPr>
        <xdr:cNvPr id="86" name="円/楕円 85"/>
        <xdr:cNvSpPr/>
      </xdr:nvSpPr>
      <xdr:spPr>
        <a:xfrm>
          <a:off x="28575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142439</xdr:rowOff>
    </xdr:from>
    <xdr:ext cx="469744" cy="259045"/>
    <xdr:sp macro="" textlink="">
      <xdr:nvSpPr>
        <xdr:cNvPr id="87" name="テキスト ボックス 86"/>
        <xdr:cNvSpPr txBox="1"/>
      </xdr:nvSpPr>
      <xdr:spPr>
        <a:xfrm>
          <a:off x="2673427"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79756</xdr:rowOff>
    </xdr:from>
    <xdr:to>
      <xdr:col>3</xdr:col>
      <xdr:colOff>3175</xdr:colOff>
      <xdr:row>39</xdr:row>
      <xdr:rowOff>9906</xdr:rowOff>
    </xdr:to>
    <xdr:sp macro="" textlink="">
      <xdr:nvSpPr>
        <xdr:cNvPr id="88" name="円/楕円 87"/>
        <xdr:cNvSpPr/>
      </xdr:nvSpPr>
      <xdr:spPr>
        <a:xfrm>
          <a:off x="196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1033</xdr:rowOff>
    </xdr:from>
    <xdr:ext cx="469744" cy="259045"/>
    <xdr:sp macro="" textlink="">
      <xdr:nvSpPr>
        <xdr:cNvPr id="89" name="テキスト ボックス 88"/>
        <xdr:cNvSpPr txBox="1"/>
      </xdr:nvSpPr>
      <xdr:spPr>
        <a:xfrm>
          <a:off x="1784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45629</xdr:rowOff>
    </xdr:from>
    <xdr:to>
      <xdr:col>1</xdr:col>
      <xdr:colOff>485775</xdr:colOff>
      <xdr:row>38</xdr:row>
      <xdr:rowOff>147229</xdr:rowOff>
    </xdr:to>
    <xdr:sp macro="" textlink="">
      <xdr:nvSpPr>
        <xdr:cNvPr id="90" name="円/楕円 89"/>
        <xdr:cNvSpPr/>
      </xdr:nvSpPr>
      <xdr:spPr>
        <a:xfrm>
          <a:off x="1079500" y="65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138356</xdr:rowOff>
    </xdr:from>
    <xdr:ext cx="469744" cy="259045"/>
    <xdr:sp macro="" textlink="">
      <xdr:nvSpPr>
        <xdr:cNvPr id="91" name="テキスト ボックス 90"/>
        <xdr:cNvSpPr txBox="1"/>
      </xdr:nvSpPr>
      <xdr:spPr>
        <a:xfrm>
          <a:off x="895427" y="66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96743</xdr:rowOff>
    </xdr:from>
    <xdr:to>
      <xdr:col>6</xdr:col>
      <xdr:colOff>511175</xdr:colOff>
      <xdr:row>58</xdr:row>
      <xdr:rowOff>65748</xdr:rowOff>
    </xdr:to>
    <xdr:cxnSp macro="">
      <xdr:nvCxnSpPr>
        <xdr:cNvPr id="122" name="直線コネクタ 121"/>
        <xdr:cNvCxnSpPr/>
      </xdr:nvCxnSpPr>
      <xdr:spPr>
        <a:xfrm flipV="1">
          <a:off x="3797300" y="9869393"/>
          <a:ext cx="838200" cy="1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65748</xdr:rowOff>
    </xdr:from>
    <xdr:to>
      <xdr:col>5</xdr:col>
      <xdr:colOff>358775</xdr:colOff>
      <xdr:row>58</xdr:row>
      <xdr:rowOff>80652</xdr:rowOff>
    </xdr:to>
    <xdr:cxnSp macro="">
      <xdr:nvCxnSpPr>
        <xdr:cNvPr id="125" name="直線コネクタ 124"/>
        <xdr:cNvCxnSpPr/>
      </xdr:nvCxnSpPr>
      <xdr:spPr>
        <a:xfrm flipV="1">
          <a:off x="2908300" y="10009848"/>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54053</xdr:rowOff>
    </xdr:from>
    <xdr:to>
      <xdr:col>4</xdr:col>
      <xdr:colOff>155575</xdr:colOff>
      <xdr:row>58</xdr:row>
      <xdr:rowOff>80652</xdr:rowOff>
    </xdr:to>
    <xdr:cxnSp macro="">
      <xdr:nvCxnSpPr>
        <xdr:cNvPr id="128" name="直線コネクタ 127"/>
        <xdr:cNvCxnSpPr/>
      </xdr:nvCxnSpPr>
      <xdr:spPr>
        <a:xfrm>
          <a:off x="2019300" y="9998153"/>
          <a:ext cx="889000"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18140</xdr:rowOff>
    </xdr:from>
    <xdr:to>
      <xdr:col>2</xdr:col>
      <xdr:colOff>638175</xdr:colOff>
      <xdr:row>58</xdr:row>
      <xdr:rowOff>54053</xdr:rowOff>
    </xdr:to>
    <xdr:cxnSp macro="">
      <xdr:nvCxnSpPr>
        <xdr:cNvPr id="131" name="直線コネクタ 130"/>
        <xdr:cNvCxnSpPr/>
      </xdr:nvCxnSpPr>
      <xdr:spPr>
        <a:xfrm>
          <a:off x="1130300" y="9962240"/>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115356</xdr:rowOff>
    </xdr:from>
    <xdr:ext cx="534377" cy="259045"/>
    <xdr:sp macro="" textlink="">
      <xdr:nvSpPr>
        <xdr:cNvPr id="135" name="テキスト ボックス 134"/>
        <xdr:cNvSpPr txBox="1"/>
      </xdr:nvSpPr>
      <xdr:spPr>
        <a:xfrm>
          <a:off x="863111" y="1005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45943</xdr:rowOff>
    </xdr:from>
    <xdr:to>
      <xdr:col>6</xdr:col>
      <xdr:colOff>561975</xdr:colOff>
      <xdr:row>57</xdr:row>
      <xdr:rowOff>147543</xdr:rowOff>
    </xdr:to>
    <xdr:sp macro="" textlink="">
      <xdr:nvSpPr>
        <xdr:cNvPr id="141" name="円/楕円 140"/>
        <xdr:cNvSpPr/>
      </xdr:nvSpPr>
      <xdr:spPr>
        <a:xfrm>
          <a:off x="4584700" y="98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68820</xdr:rowOff>
    </xdr:from>
    <xdr:ext cx="599010" cy="259045"/>
    <xdr:sp macro="" textlink="">
      <xdr:nvSpPr>
        <xdr:cNvPr id="142" name="総務費該当値テキスト"/>
        <xdr:cNvSpPr txBox="1"/>
      </xdr:nvSpPr>
      <xdr:spPr>
        <a:xfrm>
          <a:off x="4686300" y="967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14948</xdr:rowOff>
    </xdr:from>
    <xdr:to>
      <xdr:col>5</xdr:col>
      <xdr:colOff>409575</xdr:colOff>
      <xdr:row>58</xdr:row>
      <xdr:rowOff>116548</xdr:rowOff>
    </xdr:to>
    <xdr:sp macro="" textlink="">
      <xdr:nvSpPr>
        <xdr:cNvPr id="143" name="円/楕円 142"/>
        <xdr:cNvSpPr/>
      </xdr:nvSpPr>
      <xdr:spPr>
        <a:xfrm>
          <a:off x="3746500" y="99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133075</xdr:rowOff>
    </xdr:from>
    <xdr:ext cx="534377" cy="259045"/>
    <xdr:sp macro="" textlink="">
      <xdr:nvSpPr>
        <xdr:cNvPr id="144" name="テキスト ボックス 143"/>
        <xdr:cNvSpPr txBox="1"/>
      </xdr:nvSpPr>
      <xdr:spPr>
        <a:xfrm>
          <a:off x="3530111" y="97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29852</xdr:rowOff>
    </xdr:from>
    <xdr:to>
      <xdr:col>4</xdr:col>
      <xdr:colOff>206375</xdr:colOff>
      <xdr:row>58</xdr:row>
      <xdr:rowOff>131452</xdr:rowOff>
    </xdr:to>
    <xdr:sp macro="" textlink="">
      <xdr:nvSpPr>
        <xdr:cNvPr id="145" name="円/楕円 144"/>
        <xdr:cNvSpPr/>
      </xdr:nvSpPr>
      <xdr:spPr>
        <a:xfrm>
          <a:off x="2857500" y="99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122579</xdr:rowOff>
    </xdr:from>
    <xdr:ext cx="534377" cy="259045"/>
    <xdr:sp macro="" textlink="">
      <xdr:nvSpPr>
        <xdr:cNvPr id="146" name="テキスト ボックス 145"/>
        <xdr:cNvSpPr txBox="1"/>
      </xdr:nvSpPr>
      <xdr:spPr>
        <a:xfrm>
          <a:off x="2641111" y="100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3253</xdr:rowOff>
    </xdr:from>
    <xdr:to>
      <xdr:col>3</xdr:col>
      <xdr:colOff>3175</xdr:colOff>
      <xdr:row>58</xdr:row>
      <xdr:rowOff>104853</xdr:rowOff>
    </xdr:to>
    <xdr:sp macro="" textlink="">
      <xdr:nvSpPr>
        <xdr:cNvPr id="147" name="円/楕円 146"/>
        <xdr:cNvSpPr/>
      </xdr:nvSpPr>
      <xdr:spPr>
        <a:xfrm>
          <a:off x="1968500" y="99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95980</xdr:rowOff>
    </xdr:from>
    <xdr:ext cx="534377" cy="259045"/>
    <xdr:sp macro="" textlink="">
      <xdr:nvSpPr>
        <xdr:cNvPr id="148" name="テキスト ボックス 147"/>
        <xdr:cNvSpPr txBox="1"/>
      </xdr:nvSpPr>
      <xdr:spPr>
        <a:xfrm>
          <a:off x="1752111" y="100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138790</xdr:rowOff>
    </xdr:from>
    <xdr:to>
      <xdr:col>1</xdr:col>
      <xdr:colOff>485775</xdr:colOff>
      <xdr:row>58</xdr:row>
      <xdr:rowOff>68940</xdr:rowOff>
    </xdr:to>
    <xdr:sp macro="" textlink="">
      <xdr:nvSpPr>
        <xdr:cNvPr id="149" name="円/楕円 148"/>
        <xdr:cNvSpPr/>
      </xdr:nvSpPr>
      <xdr:spPr>
        <a:xfrm>
          <a:off x="1079500" y="99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85467</xdr:rowOff>
    </xdr:from>
    <xdr:ext cx="534377" cy="259045"/>
    <xdr:sp macro="" textlink="">
      <xdr:nvSpPr>
        <xdr:cNvPr id="150" name="テキスト ボックス 149"/>
        <xdr:cNvSpPr txBox="1"/>
      </xdr:nvSpPr>
      <xdr:spPr>
        <a:xfrm>
          <a:off x="863111" y="9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55452</xdr:rowOff>
    </xdr:from>
    <xdr:to>
      <xdr:col>6</xdr:col>
      <xdr:colOff>511175</xdr:colOff>
      <xdr:row>78</xdr:row>
      <xdr:rowOff>68396</xdr:rowOff>
    </xdr:to>
    <xdr:cxnSp macro="">
      <xdr:nvCxnSpPr>
        <xdr:cNvPr id="181" name="直線コネクタ 180"/>
        <xdr:cNvCxnSpPr/>
      </xdr:nvCxnSpPr>
      <xdr:spPr>
        <a:xfrm flipV="1">
          <a:off x="3797300" y="13428552"/>
          <a:ext cx="8382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68396</xdr:rowOff>
    </xdr:from>
    <xdr:to>
      <xdr:col>5</xdr:col>
      <xdr:colOff>358775</xdr:colOff>
      <xdr:row>78</xdr:row>
      <xdr:rowOff>78205</xdr:rowOff>
    </xdr:to>
    <xdr:cxnSp macro="">
      <xdr:nvCxnSpPr>
        <xdr:cNvPr id="184" name="直線コネクタ 183"/>
        <xdr:cNvCxnSpPr/>
      </xdr:nvCxnSpPr>
      <xdr:spPr>
        <a:xfrm flipV="1">
          <a:off x="2908300" y="13441496"/>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78205</xdr:rowOff>
    </xdr:from>
    <xdr:to>
      <xdr:col>4</xdr:col>
      <xdr:colOff>155575</xdr:colOff>
      <xdr:row>78</xdr:row>
      <xdr:rowOff>90086</xdr:rowOff>
    </xdr:to>
    <xdr:cxnSp macro="">
      <xdr:nvCxnSpPr>
        <xdr:cNvPr id="187" name="直線コネクタ 186"/>
        <xdr:cNvCxnSpPr/>
      </xdr:nvCxnSpPr>
      <xdr:spPr>
        <a:xfrm flipV="1">
          <a:off x="2019300" y="13451305"/>
          <a:ext cx="8890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90086</xdr:rowOff>
    </xdr:from>
    <xdr:to>
      <xdr:col>2</xdr:col>
      <xdr:colOff>638175</xdr:colOff>
      <xdr:row>78</xdr:row>
      <xdr:rowOff>91117</xdr:rowOff>
    </xdr:to>
    <xdr:cxnSp macro="">
      <xdr:nvCxnSpPr>
        <xdr:cNvPr id="190" name="直線コネクタ 189"/>
        <xdr:cNvCxnSpPr/>
      </xdr:nvCxnSpPr>
      <xdr:spPr>
        <a:xfrm flipV="1">
          <a:off x="1130300" y="13463186"/>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4652</xdr:rowOff>
    </xdr:from>
    <xdr:to>
      <xdr:col>6</xdr:col>
      <xdr:colOff>561975</xdr:colOff>
      <xdr:row>78</xdr:row>
      <xdr:rowOff>106252</xdr:rowOff>
    </xdr:to>
    <xdr:sp macro="" textlink="">
      <xdr:nvSpPr>
        <xdr:cNvPr id="200" name="円/楕円 199"/>
        <xdr:cNvSpPr/>
      </xdr:nvSpPr>
      <xdr:spPr>
        <a:xfrm>
          <a:off x="4584700" y="133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17596</xdr:rowOff>
    </xdr:from>
    <xdr:to>
      <xdr:col>5</xdr:col>
      <xdr:colOff>409575</xdr:colOff>
      <xdr:row>78</xdr:row>
      <xdr:rowOff>119196</xdr:rowOff>
    </xdr:to>
    <xdr:sp macro="" textlink="">
      <xdr:nvSpPr>
        <xdr:cNvPr id="202" name="円/楕円 201"/>
        <xdr:cNvSpPr/>
      </xdr:nvSpPr>
      <xdr:spPr>
        <a:xfrm>
          <a:off x="3746500" y="133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110323</xdr:rowOff>
    </xdr:from>
    <xdr:ext cx="599010" cy="259045"/>
    <xdr:sp macro="" textlink="">
      <xdr:nvSpPr>
        <xdr:cNvPr id="203" name="テキスト ボックス 202"/>
        <xdr:cNvSpPr txBox="1"/>
      </xdr:nvSpPr>
      <xdr:spPr>
        <a:xfrm>
          <a:off x="3497794" y="1348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27405</xdr:rowOff>
    </xdr:from>
    <xdr:to>
      <xdr:col>4</xdr:col>
      <xdr:colOff>206375</xdr:colOff>
      <xdr:row>78</xdr:row>
      <xdr:rowOff>129005</xdr:rowOff>
    </xdr:to>
    <xdr:sp macro="" textlink="">
      <xdr:nvSpPr>
        <xdr:cNvPr id="204" name="円/楕円 203"/>
        <xdr:cNvSpPr/>
      </xdr:nvSpPr>
      <xdr:spPr>
        <a:xfrm>
          <a:off x="2857500" y="134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120132</xdr:rowOff>
    </xdr:from>
    <xdr:ext cx="599010" cy="259045"/>
    <xdr:sp macro="" textlink="">
      <xdr:nvSpPr>
        <xdr:cNvPr id="205" name="テキスト ボックス 204"/>
        <xdr:cNvSpPr txBox="1"/>
      </xdr:nvSpPr>
      <xdr:spPr>
        <a:xfrm>
          <a:off x="2608794" y="1349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39286</xdr:rowOff>
    </xdr:from>
    <xdr:to>
      <xdr:col>3</xdr:col>
      <xdr:colOff>3175</xdr:colOff>
      <xdr:row>78</xdr:row>
      <xdr:rowOff>140886</xdr:rowOff>
    </xdr:to>
    <xdr:sp macro="" textlink="">
      <xdr:nvSpPr>
        <xdr:cNvPr id="206" name="円/楕円 205"/>
        <xdr:cNvSpPr/>
      </xdr:nvSpPr>
      <xdr:spPr>
        <a:xfrm>
          <a:off x="1968500" y="134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132013</xdr:rowOff>
    </xdr:from>
    <xdr:ext cx="599010" cy="259045"/>
    <xdr:sp macro="" textlink="">
      <xdr:nvSpPr>
        <xdr:cNvPr id="207" name="テキスト ボックス 206"/>
        <xdr:cNvSpPr txBox="1"/>
      </xdr:nvSpPr>
      <xdr:spPr>
        <a:xfrm>
          <a:off x="1719794" y="1350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40317</xdr:rowOff>
    </xdr:from>
    <xdr:to>
      <xdr:col>1</xdr:col>
      <xdr:colOff>485775</xdr:colOff>
      <xdr:row>78</xdr:row>
      <xdr:rowOff>141917</xdr:rowOff>
    </xdr:to>
    <xdr:sp macro="" textlink="">
      <xdr:nvSpPr>
        <xdr:cNvPr id="208" name="円/楕円 207"/>
        <xdr:cNvSpPr/>
      </xdr:nvSpPr>
      <xdr:spPr>
        <a:xfrm>
          <a:off x="1079500" y="134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133044</xdr:rowOff>
    </xdr:from>
    <xdr:ext cx="599010" cy="259045"/>
    <xdr:sp macro="" textlink="">
      <xdr:nvSpPr>
        <xdr:cNvPr id="209" name="テキスト ボックス 208"/>
        <xdr:cNvSpPr txBox="1"/>
      </xdr:nvSpPr>
      <xdr:spPr>
        <a:xfrm>
          <a:off x="830794" y="1350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148825</xdr:rowOff>
    </xdr:from>
    <xdr:to>
      <xdr:col>6</xdr:col>
      <xdr:colOff>511175</xdr:colOff>
      <xdr:row>96</xdr:row>
      <xdr:rowOff>159379</xdr:rowOff>
    </xdr:to>
    <xdr:cxnSp macro="">
      <xdr:nvCxnSpPr>
        <xdr:cNvPr id="239" name="直線コネクタ 238"/>
        <xdr:cNvCxnSpPr/>
      </xdr:nvCxnSpPr>
      <xdr:spPr>
        <a:xfrm>
          <a:off x="3797300" y="16608025"/>
          <a:ext cx="8382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148825</xdr:rowOff>
    </xdr:from>
    <xdr:to>
      <xdr:col>5</xdr:col>
      <xdr:colOff>358775</xdr:colOff>
      <xdr:row>96</xdr:row>
      <xdr:rowOff>159302</xdr:rowOff>
    </xdr:to>
    <xdr:cxnSp macro="">
      <xdr:nvCxnSpPr>
        <xdr:cNvPr id="242" name="直線コネクタ 241"/>
        <xdr:cNvCxnSpPr/>
      </xdr:nvCxnSpPr>
      <xdr:spPr>
        <a:xfrm flipV="1">
          <a:off x="2908300" y="1660802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159302</xdr:rowOff>
    </xdr:from>
    <xdr:to>
      <xdr:col>4</xdr:col>
      <xdr:colOff>155575</xdr:colOff>
      <xdr:row>97</xdr:row>
      <xdr:rowOff>11570</xdr:rowOff>
    </xdr:to>
    <xdr:cxnSp macro="">
      <xdr:nvCxnSpPr>
        <xdr:cNvPr id="245" name="直線コネクタ 244"/>
        <xdr:cNvCxnSpPr/>
      </xdr:nvCxnSpPr>
      <xdr:spPr>
        <a:xfrm flipV="1">
          <a:off x="2019300" y="16618502"/>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10389</xdr:rowOff>
    </xdr:from>
    <xdr:to>
      <xdr:col>2</xdr:col>
      <xdr:colOff>638175</xdr:colOff>
      <xdr:row>97</xdr:row>
      <xdr:rowOff>11570</xdr:rowOff>
    </xdr:to>
    <xdr:cxnSp macro="">
      <xdr:nvCxnSpPr>
        <xdr:cNvPr id="248" name="直線コネクタ 247"/>
        <xdr:cNvCxnSpPr/>
      </xdr:nvCxnSpPr>
      <xdr:spPr>
        <a:xfrm>
          <a:off x="1130300" y="1664103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108579</xdr:rowOff>
    </xdr:from>
    <xdr:to>
      <xdr:col>6</xdr:col>
      <xdr:colOff>561975</xdr:colOff>
      <xdr:row>97</xdr:row>
      <xdr:rowOff>38729</xdr:rowOff>
    </xdr:to>
    <xdr:sp macro="" textlink="">
      <xdr:nvSpPr>
        <xdr:cNvPr id="258" name="円/楕円 257"/>
        <xdr:cNvSpPr/>
      </xdr:nvSpPr>
      <xdr:spPr>
        <a:xfrm>
          <a:off x="4584700" y="165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131456</xdr:rowOff>
    </xdr:from>
    <xdr:ext cx="534377" cy="259045"/>
    <xdr:sp macro="" textlink="">
      <xdr:nvSpPr>
        <xdr:cNvPr id="259" name="衛生費該当値テキスト"/>
        <xdr:cNvSpPr txBox="1"/>
      </xdr:nvSpPr>
      <xdr:spPr>
        <a:xfrm>
          <a:off x="4686300" y="164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98025</xdr:rowOff>
    </xdr:from>
    <xdr:to>
      <xdr:col>5</xdr:col>
      <xdr:colOff>409575</xdr:colOff>
      <xdr:row>97</xdr:row>
      <xdr:rowOff>28175</xdr:rowOff>
    </xdr:to>
    <xdr:sp macro="" textlink="">
      <xdr:nvSpPr>
        <xdr:cNvPr id="260" name="円/楕円 259"/>
        <xdr:cNvSpPr/>
      </xdr:nvSpPr>
      <xdr:spPr>
        <a:xfrm>
          <a:off x="3746500" y="165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44702</xdr:rowOff>
    </xdr:from>
    <xdr:ext cx="534377" cy="259045"/>
    <xdr:sp macro="" textlink="">
      <xdr:nvSpPr>
        <xdr:cNvPr id="261" name="テキスト ボックス 260"/>
        <xdr:cNvSpPr txBox="1"/>
      </xdr:nvSpPr>
      <xdr:spPr>
        <a:xfrm>
          <a:off x="3530111" y="163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108502</xdr:rowOff>
    </xdr:from>
    <xdr:to>
      <xdr:col>4</xdr:col>
      <xdr:colOff>206375</xdr:colOff>
      <xdr:row>97</xdr:row>
      <xdr:rowOff>38652</xdr:rowOff>
    </xdr:to>
    <xdr:sp macro="" textlink="">
      <xdr:nvSpPr>
        <xdr:cNvPr id="262" name="円/楕円 261"/>
        <xdr:cNvSpPr/>
      </xdr:nvSpPr>
      <xdr:spPr>
        <a:xfrm>
          <a:off x="2857500" y="165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55179</xdr:rowOff>
    </xdr:from>
    <xdr:ext cx="534377" cy="259045"/>
    <xdr:sp macro="" textlink="">
      <xdr:nvSpPr>
        <xdr:cNvPr id="263" name="テキスト ボックス 262"/>
        <xdr:cNvSpPr txBox="1"/>
      </xdr:nvSpPr>
      <xdr:spPr>
        <a:xfrm>
          <a:off x="2641111" y="163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132220</xdr:rowOff>
    </xdr:from>
    <xdr:to>
      <xdr:col>3</xdr:col>
      <xdr:colOff>3175</xdr:colOff>
      <xdr:row>97</xdr:row>
      <xdr:rowOff>62370</xdr:rowOff>
    </xdr:to>
    <xdr:sp macro="" textlink="">
      <xdr:nvSpPr>
        <xdr:cNvPr id="264" name="円/楕円 263"/>
        <xdr:cNvSpPr/>
      </xdr:nvSpPr>
      <xdr:spPr>
        <a:xfrm>
          <a:off x="1968500" y="165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78897</xdr:rowOff>
    </xdr:from>
    <xdr:ext cx="534377" cy="259045"/>
    <xdr:sp macro="" textlink="">
      <xdr:nvSpPr>
        <xdr:cNvPr id="265" name="テキスト ボックス 264"/>
        <xdr:cNvSpPr txBox="1"/>
      </xdr:nvSpPr>
      <xdr:spPr>
        <a:xfrm>
          <a:off x="1752111" y="163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131039</xdr:rowOff>
    </xdr:from>
    <xdr:to>
      <xdr:col>1</xdr:col>
      <xdr:colOff>485775</xdr:colOff>
      <xdr:row>97</xdr:row>
      <xdr:rowOff>61189</xdr:rowOff>
    </xdr:to>
    <xdr:sp macro="" textlink="">
      <xdr:nvSpPr>
        <xdr:cNvPr id="266" name="円/楕円 265"/>
        <xdr:cNvSpPr/>
      </xdr:nvSpPr>
      <xdr:spPr>
        <a:xfrm>
          <a:off x="1079500" y="165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77716</xdr:rowOff>
    </xdr:from>
    <xdr:ext cx="534377" cy="259045"/>
    <xdr:sp macro="" textlink="">
      <xdr:nvSpPr>
        <xdr:cNvPr id="267" name="テキスト ボックス 266"/>
        <xdr:cNvSpPr txBox="1"/>
      </xdr:nvSpPr>
      <xdr:spPr>
        <a:xfrm>
          <a:off x="863111" y="163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96586</xdr:rowOff>
    </xdr:from>
    <xdr:to>
      <xdr:col>15</xdr:col>
      <xdr:colOff>180975</xdr:colOff>
      <xdr:row>38</xdr:row>
      <xdr:rowOff>102072</xdr:rowOff>
    </xdr:to>
    <xdr:cxnSp macro="">
      <xdr:nvCxnSpPr>
        <xdr:cNvPr id="294" name="直線コネクタ 293"/>
        <xdr:cNvCxnSpPr/>
      </xdr:nvCxnSpPr>
      <xdr:spPr>
        <a:xfrm flipV="1">
          <a:off x="9639300" y="661168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77795</xdr:rowOff>
    </xdr:from>
    <xdr:to>
      <xdr:col>14</xdr:col>
      <xdr:colOff>28575</xdr:colOff>
      <xdr:row>38</xdr:row>
      <xdr:rowOff>102072</xdr:rowOff>
    </xdr:to>
    <xdr:cxnSp macro="">
      <xdr:nvCxnSpPr>
        <xdr:cNvPr id="297" name="直線コネクタ 296"/>
        <xdr:cNvCxnSpPr/>
      </xdr:nvCxnSpPr>
      <xdr:spPr>
        <a:xfrm>
          <a:off x="8750300" y="6592895"/>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59873</xdr:rowOff>
    </xdr:from>
    <xdr:to>
      <xdr:col>12</xdr:col>
      <xdr:colOff>511175</xdr:colOff>
      <xdr:row>38</xdr:row>
      <xdr:rowOff>77795</xdr:rowOff>
    </xdr:to>
    <xdr:cxnSp macro="">
      <xdr:nvCxnSpPr>
        <xdr:cNvPr id="300" name="直線コネクタ 299"/>
        <xdr:cNvCxnSpPr/>
      </xdr:nvCxnSpPr>
      <xdr:spPr>
        <a:xfrm>
          <a:off x="7861300" y="6574973"/>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34179</xdr:rowOff>
    </xdr:from>
    <xdr:to>
      <xdr:col>11</xdr:col>
      <xdr:colOff>307975</xdr:colOff>
      <xdr:row>38</xdr:row>
      <xdr:rowOff>59873</xdr:rowOff>
    </xdr:to>
    <xdr:cxnSp macro="">
      <xdr:nvCxnSpPr>
        <xdr:cNvPr id="303" name="直線コネクタ 302"/>
        <xdr:cNvCxnSpPr/>
      </xdr:nvCxnSpPr>
      <xdr:spPr>
        <a:xfrm>
          <a:off x="6972300" y="6549279"/>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77797</xdr:rowOff>
    </xdr:from>
    <xdr:ext cx="469744" cy="259045"/>
    <xdr:sp macro="" textlink="">
      <xdr:nvSpPr>
        <xdr:cNvPr id="307" name="テキスト ボックス 306"/>
        <xdr:cNvSpPr txBox="1"/>
      </xdr:nvSpPr>
      <xdr:spPr>
        <a:xfrm>
          <a:off x="6737427" y="65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45786</xdr:rowOff>
    </xdr:from>
    <xdr:to>
      <xdr:col>15</xdr:col>
      <xdr:colOff>231775</xdr:colOff>
      <xdr:row>38</xdr:row>
      <xdr:rowOff>147386</xdr:rowOff>
    </xdr:to>
    <xdr:sp macro="" textlink="">
      <xdr:nvSpPr>
        <xdr:cNvPr id="313" name="円/楕円 312"/>
        <xdr:cNvSpPr/>
      </xdr:nvSpPr>
      <xdr:spPr>
        <a:xfrm>
          <a:off x="10426700" y="65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51272</xdr:rowOff>
    </xdr:from>
    <xdr:to>
      <xdr:col>14</xdr:col>
      <xdr:colOff>79375</xdr:colOff>
      <xdr:row>38</xdr:row>
      <xdr:rowOff>152872</xdr:rowOff>
    </xdr:to>
    <xdr:sp macro="" textlink="">
      <xdr:nvSpPr>
        <xdr:cNvPr id="315" name="円/楕円 314"/>
        <xdr:cNvSpPr/>
      </xdr:nvSpPr>
      <xdr:spPr>
        <a:xfrm>
          <a:off x="9588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143999</xdr:rowOff>
    </xdr:from>
    <xdr:ext cx="378565" cy="259045"/>
    <xdr:sp macro="" textlink="">
      <xdr:nvSpPr>
        <xdr:cNvPr id="316" name="テキスト ボックス 315"/>
        <xdr:cNvSpPr txBox="1"/>
      </xdr:nvSpPr>
      <xdr:spPr>
        <a:xfrm>
          <a:off x="9450017" y="665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26995</xdr:rowOff>
    </xdr:from>
    <xdr:to>
      <xdr:col>12</xdr:col>
      <xdr:colOff>561975</xdr:colOff>
      <xdr:row>38</xdr:row>
      <xdr:rowOff>128595</xdr:rowOff>
    </xdr:to>
    <xdr:sp macro="" textlink="">
      <xdr:nvSpPr>
        <xdr:cNvPr id="317" name="円/楕円 316"/>
        <xdr:cNvSpPr/>
      </xdr:nvSpPr>
      <xdr:spPr>
        <a:xfrm>
          <a:off x="8699500" y="65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119722</xdr:rowOff>
    </xdr:from>
    <xdr:ext cx="469744" cy="259045"/>
    <xdr:sp macro="" textlink="">
      <xdr:nvSpPr>
        <xdr:cNvPr id="318" name="テキスト ボックス 317"/>
        <xdr:cNvSpPr txBox="1"/>
      </xdr:nvSpPr>
      <xdr:spPr>
        <a:xfrm>
          <a:off x="8515427" y="66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9073</xdr:rowOff>
    </xdr:from>
    <xdr:to>
      <xdr:col>11</xdr:col>
      <xdr:colOff>358775</xdr:colOff>
      <xdr:row>38</xdr:row>
      <xdr:rowOff>110673</xdr:rowOff>
    </xdr:to>
    <xdr:sp macro="" textlink="">
      <xdr:nvSpPr>
        <xdr:cNvPr id="319" name="円/楕円 318"/>
        <xdr:cNvSpPr/>
      </xdr:nvSpPr>
      <xdr:spPr>
        <a:xfrm>
          <a:off x="7810500" y="65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101800</xdr:rowOff>
    </xdr:from>
    <xdr:ext cx="469744" cy="259045"/>
    <xdr:sp macro="" textlink="">
      <xdr:nvSpPr>
        <xdr:cNvPr id="320" name="テキスト ボックス 319"/>
        <xdr:cNvSpPr txBox="1"/>
      </xdr:nvSpPr>
      <xdr:spPr>
        <a:xfrm>
          <a:off x="7626427" y="661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154828</xdr:rowOff>
    </xdr:from>
    <xdr:to>
      <xdr:col>10</xdr:col>
      <xdr:colOff>155575</xdr:colOff>
      <xdr:row>38</xdr:row>
      <xdr:rowOff>84978</xdr:rowOff>
    </xdr:to>
    <xdr:sp macro="" textlink="">
      <xdr:nvSpPr>
        <xdr:cNvPr id="321" name="円/楕円 320"/>
        <xdr:cNvSpPr/>
      </xdr:nvSpPr>
      <xdr:spPr>
        <a:xfrm>
          <a:off x="6921500" y="64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101505</xdr:rowOff>
    </xdr:from>
    <xdr:ext cx="469744" cy="259045"/>
    <xdr:sp macro="" textlink="">
      <xdr:nvSpPr>
        <xdr:cNvPr id="322" name="テキスト ボックス 321"/>
        <xdr:cNvSpPr txBox="1"/>
      </xdr:nvSpPr>
      <xdr:spPr>
        <a:xfrm>
          <a:off x="6737427" y="627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56993</xdr:rowOff>
    </xdr:from>
    <xdr:to>
      <xdr:col>15</xdr:col>
      <xdr:colOff>180975</xdr:colOff>
      <xdr:row>58</xdr:row>
      <xdr:rowOff>57477</xdr:rowOff>
    </xdr:to>
    <xdr:cxnSp macro="">
      <xdr:nvCxnSpPr>
        <xdr:cNvPr id="349" name="直線コネクタ 348"/>
        <xdr:cNvCxnSpPr/>
      </xdr:nvCxnSpPr>
      <xdr:spPr>
        <a:xfrm flipV="1">
          <a:off x="9639300" y="10001093"/>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57253</xdr:rowOff>
    </xdr:from>
    <xdr:to>
      <xdr:col>14</xdr:col>
      <xdr:colOff>28575</xdr:colOff>
      <xdr:row>58</xdr:row>
      <xdr:rowOff>57477</xdr:rowOff>
    </xdr:to>
    <xdr:cxnSp macro="">
      <xdr:nvCxnSpPr>
        <xdr:cNvPr id="352" name="直線コネクタ 351"/>
        <xdr:cNvCxnSpPr/>
      </xdr:nvCxnSpPr>
      <xdr:spPr>
        <a:xfrm>
          <a:off x="8750300" y="10001353"/>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53546</xdr:rowOff>
    </xdr:from>
    <xdr:to>
      <xdr:col>12</xdr:col>
      <xdr:colOff>511175</xdr:colOff>
      <xdr:row>58</xdr:row>
      <xdr:rowOff>57253</xdr:rowOff>
    </xdr:to>
    <xdr:cxnSp macro="">
      <xdr:nvCxnSpPr>
        <xdr:cNvPr id="355" name="直線コネクタ 354"/>
        <xdr:cNvCxnSpPr/>
      </xdr:nvCxnSpPr>
      <xdr:spPr>
        <a:xfrm>
          <a:off x="7861300" y="9997646"/>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108004</xdr:rowOff>
    </xdr:from>
    <xdr:ext cx="534377" cy="259045"/>
    <xdr:sp macro="" textlink="">
      <xdr:nvSpPr>
        <xdr:cNvPr id="357" name="テキスト ボックス 356"/>
        <xdr:cNvSpPr txBox="1"/>
      </xdr:nvSpPr>
      <xdr:spPr>
        <a:xfrm>
          <a:off x="8483111" y="100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51195</xdr:rowOff>
    </xdr:from>
    <xdr:to>
      <xdr:col>11</xdr:col>
      <xdr:colOff>307975</xdr:colOff>
      <xdr:row>58</xdr:row>
      <xdr:rowOff>53546</xdr:rowOff>
    </xdr:to>
    <xdr:cxnSp macro="">
      <xdr:nvCxnSpPr>
        <xdr:cNvPr id="358" name="直線コネクタ 357"/>
        <xdr:cNvCxnSpPr/>
      </xdr:nvCxnSpPr>
      <xdr:spPr>
        <a:xfrm>
          <a:off x="6972300" y="9995295"/>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111145</xdr:rowOff>
    </xdr:from>
    <xdr:ext cx="534377" cy="259045"/>
    <xdr:sp macro="" textlink="">
      <xdr:nvSpPr>
        <xdr:cNvPr id="360" name="テキスト ボックス 359"/>
        <xdr:cNvSpPr txBox="1"/>
      </xdr:nvSpPr>
      <xdr:spPr>
        <a:xfrm>
          <a:off x="7594111" y="100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116444</xdr:rowOff>
    </xdr:from>
    <xdr:ext cx="534377" cy="259045"/>
    <xdr:sp macro="" textlink="">
      <xdr:nvSpPr>
        <xdr:cNvPr id="362" name="テキスト ボックス 361"/>
        <xdr:cNvSpPr txBox="1"/>
      </xdr:nvSpPr>
      <xdr:spPr>
        <a:xfrm>
          <a:off x="6705111" y="100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6193</xdr:rowOff>
    </xdr:from>
    <xdr:to>
      <xdr:col>15</xdr:col>
      <xdr:colOff>231775</xdr:colOff>
      <xdr:row>58</xdr:row>
      <xdr:rowOff>107793</xdr:rowOff>
    </xdr:to>
    <xdr:sp macro="" textlink="">
      <xdr:nvSpPr>
        <xdr:cNvPr id="368" name="円/楕円 367"/>
        <xdr:cNvSpPr/>
      </xdr:nvSpPr>
      <xdr:spPr>
        <a:xfrm>
          <a:off x="10426700" y="99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137020</xdr:rowOff>
    </xdr:from>
    <xdr:ext cx="534377" cy="259045"/>
    <xdr:sp macro="" textlink="">
      <xdr:nvSpPr>
        <xdr:cNvPr id="369" name="農林水産業費該当値テキスト"/>
        <xdr:cNvSpPr txBox="1"/>
      </xdr:nvSpPr>
      <xdr:spPr>
        <a:xfrm>
          <a:off x="10528300" y="973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6677</xdr:rowOff>
    </xdr:from>
    <xdr:to>
      <xdr:col>14</xdr:col>
      <xdr:colOff>79375</xdr:colOff>
      <xdr:row>58</xdr:row>
      <xdr:rowOff>108277</xdr:rowOff>
    </xdr:to>
    <xdr:sp macro="" textlink="">
      <xdr:nvSpPr>
        <xdr:cNvPr id="370" name="円/楕円 369"/>
        <xdr:cNvSpPr/>
      </xdr:nvSpPr>
      <xdr:spPr>
        <a:xfrm>
          <a:off x="9588500" y="99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124804</xdr:rowOff>
    </xdr:from>
    <xdr:ext cx="534377" cy="259045"/>
    <xdr:sp macro="" textlink="">
      <xdr:nvSpPr>
        <xdr:cNvPr id="371" name="テキスト ボックス 370"/>
        <xdr:cNvSpPr txBox="1"/>
      </xdr:nvSpPr>
      <xdr:spPr>
        <a:xfrm>
          <a:off x="9372111" y="97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6453</xdr:rowOff>
    </xdr:from>
    <xdr:to>
      <xdr:col>12</xdr:col>
      <xdr:colOff>561975</xdr:colOff>
      <xdr:row>58</xdr:row>
      <xdr:rowOff>108053</xdr:rowOff>
    </xdr:to>
    <xdr:sp macro="" textlink="">
      <xdr:nvSpPr>
        <xdr:cNvPr id="372" name="円/楕円 371"/>
        <xdr:cNvSpPr/>
      </xdr:nvSpPr>
      <xdr:spPr>
        <a:xfrm>
          <a:off x="8699500" y="99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124580</xdr:rowOff>
    </xdr:from>
    <xdr:ext cx="534377" cy="259045"/>
    <xdr:sp macro="" textlink="">
      <xdr:nvSpPr>
        <xdr:cNvPr id="373" name="テキスト ボックス 372"/>
        <xdr:cNvSpPr txBox="1"/>
      </xdr:nvSpPr>
      <xdr:spPr>
        <a:xfrm>
          <a:off x="8483111" y="97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2746</xdr:rowOff>
    </xdr:from>
    <xdr:to>
      <xdr:col>11</xdr:col>
      <xdr:colOff>358775</xdr:colOff>
      <xdr:row>58</xdr:row>
      <xdr:rowOff>104346</xdr:rowOff>
    </xdr:to>
    <xdr:sp macro="" textlink="">
      <xdr:nvSpPr>
        <xdr:cNvPr id="374" name="円/楕円 373"/>
        <xdr:cNvSpPr/>
      </xdr:nvSpPr>
      <xdr:spPr>
        <a:xfrm>
          <a:off x="7810500" y="99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120873</xdr:rowOff>
    </xdr:from>
    <xdr:ext cx="534377" cy="259045"/>
    <xdr:sp macro="" textlink="">
      <xdr:nvSpPr>
        <xdr:cNvPr id="375" name="テキスト ボックス 374"/>
        <xdr:cNvSpPr txBox="1"/>
      </xdr:nvSpPr>
      <xdr:spPr>
        <a:xfrm>
          <a:off x="7594111" y="97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395</xdr:rowOff>
    </xdr:from>
    <xdr:to>
      <xdr:col>10</xdr:col>
      <xdr:colOff>155575</xdr:colOff>
      <xdr:row>58</xdr:row>
      <xdr:rowOff>101995</xdr:rowOff>
    </xdr:to>
    <xdr:sp macro="" textlink="">
      <xdr:nvSpPr>
        <xdr:cNvPr id="376" name="円/楕円 375"/>
        <xdr:cNvSpPr/>
      </xdr:nvSpPr>
      <xdr:spPr>
        <a:xfrm>
          <a:off x="6921500" y="99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118522</xdr:rowOff>
    </xdr:from>
    <xdr:ext cx="534377" cy="259045"/>
    <xdr:sp macro="" textlink="">
      <xdr:nvSpPr>
        <xdr:cNvPr id="377" name="テキスト ボックス 376"/>
        <xdr:cNvSpPr txBox="1"/>
      </xdr:nvSpPr>
      <xdr:spPr>
        <a:xfrm>
          <a:off x="6705111" y="97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21492</xdr:rowOff>
    </xdr:from>
    <xdr:to>
      <xdr:col>15</xdr:col>
      <xdr:colOff>180975</xdr:colOff>
      <xdr:row>78</xdr:row>
      <xdr:rowOff>46499</xdr:rowOff>
    </xdr:to>
    <xdr:cxnSp macro="">
      <xdr:nvCxnSpPr>
        <xdr:cNvPr id="404" name="直線コネクタ 403"/>
        <xdr:cNvCxnSpPr/>
      </xdr:nvCxnSpPr>
      <xdr:spPr>
        <a:xfrm>
          <a:off x="9639300" y="13394592"/>
          <a:ext cx="8382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21492</xdr:rowOff>
    </xdr:from>
    <xdr:to>
      <xdr:col>14</xdr:col>
      <xdr:colOff>28575</xdr:colOff>
      <xdr:row>78</xdr:row>
      <xdr:rowOff>40968</xdr:rowOff>
    </xdr:to>
    <xdr:cxnSp macro="">
      <xdr:nvCxnSpPr>
        <xdr:cNvPr id="407" name="直線コネクタ 406"/>
        <xdr:cNvCxnSpPr/>
      </xdr:nvCxnSpPr>
      <xdr:spPr>
        <a:xfrm flipV="1">
          <a:off x="8750300" y="13394592"/>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40968</xdr:rowOff>
    </xdr:from>
    <xdr:to>
      <xdr:col>12</xdr:col>
      <xdr:colOff>511175</xdr:colOff>
      <xdr:row>78</xdr:row>
      <xdr:rowOff>46912</xdr:rowOff>
    </xdr:to>
    <xdr:cxnSp macro="">
      <xdr:nvCxnSpPr>
        <xdr:cNvPr id="410" name="直線コネクタ 409"/>
        <xdr:cNvCxnSpPr/>
      </xdr:nvCxnSpPr>
      <xdr:spPr>
        <a:xfrm flipV="1">
          <a:off x="7861300" y="1341406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46912</xdr:rowOff>
    </xdr:from>
    <xdr:to>
      <xdr:col>11</xdr:col>
      <xdr:colOff>307975</xdr:colOff>
      <xdr:row>78</xdr:row>
      <xdr:rowOff>50248</xdr:rowOff>
    </xdr:to>
    <xdr:cxnSp macro="">
      <xdr:nvCxnSpPr>
        <xdr:cNvPr id="413" name="直線コネクタ 412"/>
        <xdr:cNvCxnSpPr/>
      </xdr:nvCxnSpPr>
      <xdr:spPr>
        <a:xfrm flipV="1">
          <a:off x="6972300" y="13420012"/>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167149</xdr:rowOff>
    </xdr:from>
    <xdr:to>
      <xdr:col>15</xdr:col>
      <xdr:colOff>231775</xdr:colOff>
      <xdr:row>78</xdr:row>
      <xdr:rowOff>97299</xdr:rowOff>
    </xdr:to>
    <xdr:sp macro="" textlink="">
      <xdr:nvSpPr>
        <xdr:cNvPr id="423" name="円/楕円 422"/>
        <xdr:cNvSpPr/>
      </xdr:nvSpPr>
      <xdr:spPr>
        <a:xfrm>
          <a:off x="104267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82076</xdr:rowOff>
    </xdr:from>
    <xdr:ext cx="469744" cy="259045"/>
    <xdr:sp macro="" textlink="">
      <xdr:nvSpPr>
        <xdr:cNvPr id="424" name="商工費該当値テキスト"/>
        <xdr:cNvSpPr txBox="1"/>
      </xdr:nvSpPr>
      <xdr:spPr>
        <a:xfrm>
          <a:off x="10528300" y="1328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142142</xdr:rowOff>
    </xdr:from>
    <xdr:to>
      <xdr:col>14</xdr:col>
      <xdr:colOff>79375</xdr:colOff>
      <xdr:row>78</xdr:row>
      <xdr:rowOff>72292</xdr:rowOff>
    </xdr:to>
    <xdr:sp macro="" textlink="">
      <xdr:nvSpPr>
        <xdr:cNvPr id="425" name="円/楕円 424"/>
        <xdr:cNvSpPr/>
      </xdr:nvSpPr>
      <xdr:spPr>
        <a:xfrm>
          <a:off x="95885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63419</xdr:rowOff>
    </xdr:from>
    <xdr:ext cx="469744" cy="259045"/>
    <xdr:sp macro="" textlink="">
      <xdr:nvSpPr>
        <xdr:cNvPr id="426" name="テキスト ボックス 425"/>
        <xdr:cNvSpPr txBox="1"/>
      </xdr:nvSpPr>
      <xdr:spPr>
        <a:xfrm>
          <a:off x="9404427" y="134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161618</xdr:rowOff>
    </xdr:from>
    <xdr:to>
      <xdr:col>12</xdr:col>
      <xdr:colOff>561975</xdr:colOff>
      <xdr:row>78</xdr:row>
      <xdr:rowOff>91768</xdr:rowOff>
    </xdr:to>
    <xdr:sp macro="" textlink="">
      <xdr:nvSpPr>
        <xdr:cNvPr id="427" name="円/楕円 426"/>
        <xdr:cNvSpPr/>
      </xdr:nvSpPr>
      <xdr:spPr>
        <a:xfrm>
          <a:off x="8699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82895</xdr:rowOff>
    </xdr:from>
    <xdr:ext cx="469744" cy="259045"/>
    <xdr:sp macro="" textlink="">
      <xdr:nvSpPr>
        <xdr:cNvPr id="428" name="テキスト ボックス 427"/>
        <xdr:cNvSpPr txBox="1"/>
      </xdr:nvSpPr>
      <xdr:spPr>
        <a:xfrm>
          <a:off x="8515427" y="13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167562</xdr:rowOff>
    </xdr:from>
    <xdr:to>
      <xdr:col>11</xdr:col>
      <xdr:colOff>358775</xdr:colOff>
      <xdr:row>78</xdr:row>
      <xdr:rowOff>97712</xdr:rowOff>
    </xdr:to>
    <xdr:sp macro="" textlink="">
      <xdr:nvSpPr>
        <xdr:cNvPr id="429" name="円/楕円 428"/>
        <xdr:cNvSpPr/>
      </xdr:nvSpPr>
      <xdr:spPr>
        <a:xfrm>
          <a:off x="7810500" y="133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88839</xdr:rowOff>
    </xdr:from>
    <xdr:ext cx="469744" cy="259045"/>
    <xdr:sp macro="" textlink="">
      <xdr:nvSpPr>
        <xdr:cNvPr id="430" name="テキスト ボックス 429"/>
        <xdr:cNvSpPr txBox="1"/>
      </xdr:nvSpPr>
      <xdr:spPr>
        <a:xfrm>
          <a:off x="7626427" y="1346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170898</xdr:rowOff>
    </xdr:from>
    <xdr:to>
      <xdr:col>10</xdr:col>
      <xdr:colOff>155575</xdr:colOff>
      <xdr:row>78</xdr:row>
      <xdr:rowOff>101048</xdr:rowOff>
    </xdr:to>
    <xdr:sp macro="" textlink="">
      <xdr:nvSpPr>
        <xdr:cNvPr id="431" name="円/楕円 430"/>
        <xdr:cNvSpPr/>
      </xdr:nvSpPr>
      <xdr:spPr>
        <a:xfrm>
          <a:off x="6921500" y="133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92175</xdr:rowOff>
    </xdr:from>
    <xdr:ext cx="469744" cy="259045"/>
    <xdr:sp macro="" textlink="">
      <xdr:nvSpPr>
        <xdr:cNvPr id="432" name="テキスト ボックス 431"/>
        <xdr:cNvSpPr txBox="1"/>
      </xdr:nvSpPr>
      <xdr:spPr>
        <a:xfrm>
          <a:off x="6737427" y="1346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162646</xdr:rowOff>
    </xdr:from>
    <xdr:to>
      <xdr:col>15</xdr:col>
      <xdr:colOff>180975</xdr:colOff>
      <xdr:row>98</xdr:row>
      <xdr:rowOff>164133</xdr:rowOff>
    </xdr:to>
    <xdr:cxnSp macro="">
      <xdr:nvCxnSpPr>
        <xdr:cNvPr id="461" name="直線コネクタ 460"/>
        <xdr:cNvCxnSpPr/>
      </xdr:nvCxnSpPr>
      <xdr:spPr>
        <a:xfrm flipV="1">
          <a:off x="9639300" y="16964746"/>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164133</xdr:rowOff>
    </xdr:from>
    <xdr:to>
      <xdr:col>14</xdr:col>
      <xdr:colOff>28575</xdr:colOff>
      <xdr:row>98</xdr:row>
      <xdr:rowOff>165319</xdr:rowOff>
    </xdr:to>
    <xdr:cxnSp macro="">
      <xdr:nvCxnSpPr>
        <xdr:cNvPr id="464" name="直線コネクタ 463"/>
        <xdr:cNvCxnSpPr/>
      </xdr:nvCxnSpPr>
      <xdr:spPr>
        <a:xfrm flipV="1">
          <a:off x="8750300" y="16966233"/>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165319</xdr:rowOff>
    </xdr:from>
    <xdr:to>
      <xdr:col>12</xdr:col>
      <xdr:colOff>511175</xdr:colOff>
      <xdr:row>99</xdr:row>
      <xdr:rowOff>1935</xdr:rowOff>
    </xdr:to>
    <xdr:cxnSp macro="">
      <xdr:nvCxnSpPr>
        <xdr:cNvPr id="467" name="直線コネクタ 466"/>
        <xdr:cNvCxnSpPr/>
      </xdr:nvCxnSpPr>
      <xdr:spPr>
        <a:xfrm flipV="1">
          <a:off x="7861300" y="16967419"/>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1935</xdr:rowOff>
    </xdr:from>
    <xdr:to>
      <xdr:col>11</xdr:col>
      <xdr:colOff>307975</xdr:colOff>
      <xdr:row>99</xdr:row>
      <xdr:rowOff>12878</xdr:rowOff>
    </xdr:to>
    <xdr:cxnSp macro="">
      <xdr:nvCxnSpPr>
        <xdr:cNvPr id="470" name="直線コネクタ 469"/>
        <xdr:cNvCxnSpPr/>
      </xdr:nvCxnSpPr>
      <xdr:spPr>
        <a:xfrm flipV="1">
          <a:off x="6972300" y="16975485"/>
          <a:ext cx="889000" cy="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111846</xdr:rowOff>
    </xdr:from>
    <xdr:to>
      <xdr:col>15</xdr:col>
      <xdr:colOff>231775</xdr:colOff>
      <xdr:row>99</xdr:row>
      <xdr:rowOff>41996</xdr:rowOff>
    </xdr:to>
    <xdr:sp macro="" textlink="">
      <xdr:nvSpPr>
        <xdr:cNvPr id="480" name="円/楕円 479"/>
        <xdr:cNvSpPr/>
      </xdr:nvSpPr>
      <xdr:spPr>
        <a:xfrm>
          <a:off x="10426700" y="169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113333</xdr:rowOff>
    </xdr:from>
    <xdr:to>
      <xdr:col>14</xdr:col>
      <xdr:colOff>79375</xdr:colOff>
      <xdr:row>99</xdr:row>
      <xdr:rowOff>43483</xdr:rowOff>
    </xdr:to>
    <xdr:sp macro="" textlink="">
      <xdr:nvSpPr>
        <xdr:cNvPr id="482" name="円/楕円 481"/>
        <xdr:cNvSpPr/>
      </xdr:nvSpPr>
      <xdr:spPr>
        <a:xfrm>
          <a:off x="9588500" y="1691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34610</xdr:rowOff>
    </xdr:from>
    <xdr:ext cx="534377" cy="259045"/>
    <xdr:sp macro="" textlink="">
      <xdr:nvSpPr>
        <xdr:cNvPr id="483" name="テキスト ボックス 482"/>
        <xdr:cNvSpPr txBox="1"/>
      </xdr:nvSpPr>
      <xdr:spPr>
        <a:xfrm>
          <a:off x="9372111" y="1700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114519</xdr:rowOff>
    </xdr:from>
    <xdr:to>
      <xdr:col>12</xdr:col>
      <xdr:colOff>561975</xdr:colOff>
      <xdr:row>99</xdr:row>
      <xdr:rowOff>44669</xdr:rowOff>
    </xdr:to>
    <xdr:sp macro="" textlink="">
      <xdr:nvSpPr>
        <xdr:cNvPr id="484" name="円/楕円 483"/>
        <xdr:cNvSpPr/>
      </xdr:nvSpPr>
      <xdr:spPr>
        <a:xfrm>
          <a:off x="8699500" y="1691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35796</xdr:rowOff>
    </xdr:from>
    <xdr:ext cx="534377" cy="259045"/>
    <xdr:sp macro="" textlink="">
      <xdr:nvSpPr>
        <xdr:cNvPr id="485" name="テキスト ボックス 484"/>
        <xdr:cNvSpPr txBox="1"/>
      </xdr:nvSpPr>
      <xdr:spPr>
        <a:xfrm>
          <a:off x="8483111" y="1700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122585</xdr:rowOff>
    </xdr:from>
    <xdr:to>
      <xdr:col>11</xdr:col>
      <xdr:colOff>358775</xdr:colOff>
      <xdr:row>99</xdr:row>
      <xdr:rowOff>52735</xdr:rowOff>
    </xdr:to>
    <xdr:sp macro="" textlink="">
      <xdr:nvSpPr>
        <xdr:cNvPr id="486" name="円/楕円 485"/>
        <xdr:cNvSpPr/>
      </xdr:nvSpPr>
      <xdr:spPr>
        <a:xfrm>
          <a:off x="7810500" y="169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43862</xdr:rowOff>
    </xdr:from>
    <xdr:ext cx="534377" cy="259045"/>
    <xdr:sp macro="" textlink="">
      <xdr:nvSpPr>
        <xdr:cNvPr id="487" name="テキスト ボックス 486"/>
        <xdr:cNvSpPr txBox="1"/>
      </xdr:nvSpPr>
      <xdr:spPr>
        <a:xfrm>
          <a:off x="7594111" y="170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133528</xdr:rowOff>
    </xdr:from>
    <xdr:to>
      <xdr:col>10</xdr:col>
      <xdr:colOff>155575</xdr:colOff>
      <xdr:row>99</xdr:row>
      <xdr:rowOff>63678</xdr:rowOff>
    </xdr:to>
    <xdr:sp macro="" textlink="">
      <xdr:nvSpPr>
        <xdr:cNvPr id="488" name="円/楕円 487"/>
        <xdr:cNvSpPr/>
      </xdr:nvSpPr>
      <xdr:spPr>
        <a:xfrm>
          <a:off x="6921500" y="169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54805</xdr:rowOff>
    </xdr:from>
    <xdr:ext cx="534377" cy="259045"/>
    <xdr:sp macro="" textlink="">
      <xdr:nvSpPr>
        <xdr:cNvPr id="489" name="テキスト ボックス 488"/>
        <xdr:cNvSpPr txBox="1"/>
      </xdr:nvSpPr>
      <xdr:spPr>
        <a:xfrm>
          <a:off x="6705111" y="170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5512</xdr:rowOff>
    </xdr:from>
    <xdr:to>
      <xdr:col>23</xdr:col>
      <xdr:colOff>517525</xdr:colOff>
      <xdr:row>37</xdr:row>
      <xdr:rowOff>44557</xdr:rowOff>
    </xdr:to>
    <xdr:cxnSp macro="">
      <xdr:nvCxnSpPr>
        <xdr:cNvPr id="517" name="直線コネクタ 516"/>
        <xdr:cNvCxnSpPr/>
      </xdr:nvCxnSpPr>
      <xdr:spPr>
        <a:xfrm flipV="1">
          <a:off x="15481300" y="6349162"/>
          <a:ext cx="8382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42956</xdr:rowOff>
    </xdr:from>
    <xdr:to>
      <xdr:col>22</xdr:col>
      <xdr:colOff>365125</xdr:colOff>
      <xdr:row>37</xdr:row>
      <xdr:rowOff>44557</xdr:rowOff>
    </xdr:to>
    <xdr:cxnSp macro="">
      <xdr:nvCxnSpPr>
        <xdr:cNvPr id="520" name="直線コネクタ 519"/>
        <xdr:cNvCxnSpPr/>
      </xdr:nvCxnSpPr>
      <xdr:spPr>
        <a:xfrm>
          <a:off x="14592300" y="638660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87213</xdr:rowOff>
    </xdr:from>
    <xdr:to>
      <xdr:col>21</xdr:col>
      <xdr:colOff>161925</xdr:colOff>
      <xdr:row>37</xdr:row>
      <xdr:rowOff>42956</xdr:rowOff>
    </xdr:to>
    <xdr:cxnSp macro="">
      <xdr:nvCxnSpPr>
        <xdr:cNvPr id="523" name="直線コネクタ 522"/>
        <xdr:cNvCxnSpPr/>
      </xdr:nvCxnSpPr>
      <xdr:spPr>
        <a:xfrm>
          <a:off x="13703300" y="6259413"/>
          <a:ext cx="889000" cy="1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87213</xdr:rowOff>
    </xdr:from>
    <xdr:to>
      <xdr:col>19</xdr:col>
      <xdr:colOff>644525</xdr:colOff>
      <xdr:row>37</xdr:row>
      <xdr:rowOff>54524</xdr:rowOff>
    </xdr:to>
    <xdr:cxnSp macro="">
      <xdr:nvCxnSpPr>
        <xdr:cNvPr id="526" name="直線コネクタ 525"/>
        <xdr:cNvCxnSpPr/>
      </xdr:nvCxnSpPr>
      <xdr:spPr>
        <a:xfrm flipV="1">
          <a:off x="12814300" y="6259413"/>
          <a:ext cx="889000" cy="1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154424</xdr:rowOff>
    </xdr:from>
    <xdr:ext cx="534377" cy="259045"/>
    <xdr:sp macro="" textlink="">
      <xdr:nvSpPr>
        <xdr:cNvPr id="528" name="テキスト ボックス 527"/>
        <xdr:cNvSpPr txBox="1"/>
      </xdr:nvSpPr>
      <xdr:spPr>
        <a:xfrm>
          <a:off x="13436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126162</xdr:rowOff>
    </xdr:from>
    <xdr:to>
      <xdr:col>23</xdr:col>
      <xdr:colOff>568325</xdr:colOff>
      <xdr:row>37</xdr:row>
      <xdr:rowOff>56312</xdr:rowOff>
    </xdr:to>
    <xdr:sp macro="" textlink="">
      <xdr:nvSpPr>
        <xdr:cNvPr id="536" name="円/楕円 535"/>
        <xdr:cNvSpPr/>
      </xdr:nvSpPr>
      <xdr:spPr>
        <a:xfrm>
          <a:off x="162687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149039</xdr:rowOff>
    </xdr:from>
    <xdr:ext cx="534377" cy="259045"/>
    <xdr:sp macro="" textlink="">
      <xdr:nvSpPr>
        <xdr:cNvPr id="537" name="消防費該当値テキスト"/>
        <xdr:cNvSpPr txBox="1"/>
      </xdr:nvSpPr>
      <xdr:spPr>
        <a:xfrm>
          <a:off x="16370300" y="61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165207</xdr:rowOff>
    </xdr:from>
    <xdr:to>
      <xdr:col>22</xdr:col>
      <xdr:colOff>415925</xdr:colOff>
      <xdr:row>37</xdr:row>
      <xdr:rowOff>95357</xdr:rowOff>
    </xdr:to>
    <xdr:sp macro="" textlink="">
      <xdr:nvSpPr>
        <xdr:cNvPr id="538" name="円/楕円 537"/>
        <xdr:cNvSpPr/>
      </xdr:nvSpPr>
      <xdr:spPr>
        <a:xfrm>
          <a:off x="15430500" y="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86484</xdr:rowOff>
    </xdr:from>
    <xdr:ext cx="534377" cy="259045"/>
    <xdr:sp macro="" textlink="">
      <xdr:nvSpPr>
        <xdr:cNvPr id="539" name="テキスト ボックス 538"/>
        <xdr:cNvSpPr txBox="1"/>
      </xdr:nvSpPr>
      <xdr:spPr>
        <a:xfrm>
          <a:off x="15214111" y="64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163606</xdr:rowOff>
    </xdr:from>
    <xdr:to>
      <xdr:col>21</xdr:col>
      <xdr:colOff>212725</xdr:colOff>
      <xdr:row>37</xdr:row>
      <xdr:rowOff>93756</xdr:rowOff>
    </xdr:to>
    <xdr:sp macro="" textlink="">
      <xdr:nvSpPr>
        <xdr:cNvPr id="540" name="円/楕円 539"/>
        <xdr:cNvSpPr/>
      </xdr:nvSpPr>
      <xdr:spPr>
        <a:xfrm>
          <a:off x="14541500" y="63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84883</xdr:rowOff>
    </xdr:from>
    <xdr:ext cx="534377" cy="259045"/>
    <xdr:sp macro="" textlink="">
      <xdr:nvSpPr>
        <xdr:cNvPr id="541" name="テキスト ボックス 540"/>
        <xdr:cNvSpPr txBox="1"/>
      </xdr:nvSpPr>
      <xdr:spPr>
        <a:xfrm>
          <a:off x="14325111" y="64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36413</xdr:rowOff>
    </xdr:from>
    <xdr:to>
      <xdr:col>20</xdr:col>
      <xdr:colOff>9525</xdr:colOff>
      <xdr:row>36</xdr:row>
      <xdr:rowOff>138013</xdr:rowOff>
    </xdr:to>
    <xdr:sp macro="" textlink="">
      <xdr:nvSpPr>
        <xdr:cNvPr id="542" name="円/楕円 541"/>
        <xdr:cNvSpPr/>
      </xdr:nvSpPr>
      <xdr:spPr>
        <a:xfrm>
          <a:off x="13652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154540</xdr:rowOff>
    </xdr:from>
    <xdr:ext cx="534377" cy="259045"/>
    <xdr:sp macro="" textlink="">
      <xdr:nvSpPr>
        <xdr:cNvPr id="543" name="テキスト ボックス 542"/>
        <xdr:cNvSpPr txBox="1"/>
      </xdr:nvSpPr>
      <xdr:spPr>
        <a:xfrm>
          <a:off x="13436111" y="59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3724</xdr:rowOff>
    </xdr:from>
    <xdr:to>
      <xdr:col>18</xdr:col>
      <xdr:colOff>492125</xdr:colOff>
      <xdr:row>37</xdr:row>
      <xdr:rowOff>105324</xdr:rowOff>
    </xdr:to>
    <xdr:sp macro="" textlink="">
      <xdr:nvSpPr>
        <xdr:cNvPr id="544" name="円/楕円 543"/>
        <xdr:cNvSpPr/>
      </xdr:nvSpPr>
      <xdr:spPr>
        <a:xfrm>
          <a:off x="12763500" y="63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96451</xdr:rowOff>
    </xdr:from>
    <xdr:ext cx="534377" cy="259045"/>
    <xdr:sp macro="" textlink="">
      <xdr:nvSpPr>
        <xdr:cNvPr id="545" name="テキスト ボックス 544"/>
        <xdr:cNvSpPr txBox="1"/>
      </xdr:nvSpPr>
      <xdr:spPr>
        <a:xfrm>
          <a:off x="12547111" y="644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29423</xdr:rowOff>
    </xdr:from>
    <xdr:to>
      <xdr:col>23</xdr:col>
      <xdr:colOff>517525</xdr:colOff>
      <xdr:row>57</xdr:row>
      <xdr:rowOff>80386</xdr:rowOff>
    </xdr:to>
    <xdr:cxnSp macro="">
      <xdr:nvCxnSpPr>
        <xdr:cNvPr id="573" name="直線コネクタ 572"/>
        <xdr:cNvCxnSpPr/>
      </xdr:nvCxnSpPr>
      <xdr:spPr>
        <a:xfrm flipV="1">
          <a:off x="15481300" y="9802073"/>
          <a:ext cx="838200" cy="5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80386</xdr:rowOff>
    </xdr:from>
    <xdr:to>
      <xdr:col>22</xdr:col>
      <xdr:colOff>365125</xdr:colOff>
      <xdr:row>57</xdr:row>
      <xdr:rowOff>131562</xdr:rowOff>
    </xdr:to>
    <xdr:cxnSp macro="">
      <xdr:nvCxnSpPr>
        <xdr:cNvPr id="576" name="直線コネクタ 575"/>
        <xdr:cNvCxnSpPr/>
      </xdr:nvCxnSpPr>
      <xdr:spPr>
        <a:xfrm flipV="1">
          <a:off x="14592300" y="9853036"/>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131562</xdr:rowOff>
    </xdr:from>
    <xdr:to>
      <xdr:col>21</xdr:col>
      <xdr:colOff>161925</xdr:colOff>
      <xdr:row>58</xdr:row>
      <xdr:rowOff>30856</xdr:rowOff>
    </xdr:to>
    <xdr:cxnSp macro="">
      <xdr:nvCxnSpPr>
        <xdr:cNvPr id="579" name="直線コネクタ 578"/>
        <xdr:cNvCxnSpPr/>
      </xdr:nvCxnSpPr>
      <xdr:spPr>
        <a:xfrm flipV="1">
          <a:off x="13703300" y="9904212"/>
          <a:ext cx="889000" cy="7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125816</xdr:rowOff>
    </xdr:from>
    <xdr:to>
      <xdr:col>19</xdr:col>
      <xdr:colOff>644525</xdr:colOff>
      <xdr:row>58</xdr:row>
      <xdr:rowOff>30856</xdr:rowOff>
    </xdr:to>
    <xdr:cxnSp macro="">
      <xdr:nvCxnSpPr>
        <xdr:cNvPr id="582" name="直線コネクタ 581"/>
        <xdr:cNvCxnSpPr/>
      </xdr:nvCxnSpPr>
      <xdr:spPr>
        <a:xfrm>
          <a:off x="12814300" y="9898466"/>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150073</xdr:rowOff>
    </xdr:from>
    <xdr:to>
      <xdr:col>23</xdr:col>
      <xdr:colOff>568325</xdr:colOff>
      <xdr:row>57</xdr:row>
      <xdr:rowOff>80223</xdr:rowOff>
    </xdr:to>
    <xdr:sp macro="" textlink="">
      <xdr:nvSpPr>
        <xdr:cNvPr id="592" name="円/楕円 591"/>
        <xdr:cNvSpPr/>
      </xdr:nvSpPr>
      <xdr:spPr>
        <a:xfrm>
          <a:off x="16268700" y="97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1500</xdr:rowOff>
    </xdr:from>
    <xdr:ext cx="534377" cy="259045"/>
    <xdr:sp macro="" textlink="">
      <xdr:nvSpPr>
        <xdr:cNvPr id="593" name="教育費該当値テキスト"/>
        <xdr:cNvSpPr txBox="1"/>
      </xdr:nvSpPr>
      <xdr:spPr>
        <a:xfrm>
          <a:off x="16370300" y="960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29586</xdr:rowOff>
    </xdr:from>
    <xdr:to>
      <xdr:col>22</xdr:col>
      <xdr:colOff>415925</xdr:colOff>
      <xdr:row>57</xdr:row>
      <xdr:rowOff>131186</xdr:rowOff>
    </xdr:to>
    <xdr:sp macro="" textlink="">
      <xdr:nvSpPr>
        <xdr:cNvPr id="594" name="円/楕円 593"/>
        <xdr:cNvSpPr/>
      </xdr:nvSpPr>
      <xdr:spPr>
        <a:xfrm>
          <a:off x="15430500" y="980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122313</xdr:rowOff>
    </xdr:from>
    <xdr:ext cx="534377" cy="259045"/>
    <xdr:sp macro="" textlink="">
      <xdr:nvSpPr>
        <xdr:cNvPr id="595" name="テキスト ボックス 594"/>
        <xdr:cNvSpPr txBox="1"/>
      </xdr:nvSpPr>
      <xdr:spPr>
        <a:xfrm>
          <a:off x="15214111" y="98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80762</xdr:rowOff>
    </xdr:from>
    <xdr:to>
      <xdr:col>21</xdr:col>
      <xdr:colOff>212725</xdr:colOff>
      <xdr:row>58</xdr:row>
      <xdr:rowOff>10912</xdr:rowOff>
    </xdr:to>
    <xdr:sp macro="" textlink="">
      <xdr:nvSpPr>
        <xdr:cNvPr id="596" name="円/楕円 595"/>
        <xdr:cNvSpPr/>
      </xdr:nvSpPr>
      <xdr:spPr>
        <a:xfrm>
          <a:off x="14541500" y="985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2039</xdr:rowOff>
    </xdr:from>
    <xdr:ext cx="534377" cy="259045"/>
    <xdr:sp macro="" textlink="">
      <xdr:nvSpPr>
        <xdr:cNvPr id="597" name="テキスト ボックス 596"/>
        <xdr:cNvSpPr txBox="1"/>
      </xdr:nvSpPr>
      <xdr:spPr>
        <a:xfrm>
          <a:off x="14325111" y="994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151506</xdr:rowOff>
    </xdr:from>
    <xdr:to>
      <xdr:col>20</xdr:col>
      <xdr:colOff>9525</xdr:colOff>
      <xdr:row>58</xdr:row>
      <xdr:rowOff>81656</xdr:rowOff>
    </xdr:to>
    <xdr:sp macro="" textlink="">
      <xdr:nvSpPr>
        <xdr:cNvPr id="598" name="円/楕円 597"/>
        <xdr:cNvSpPr/>
      </xdr:nvSpPr>
      <xdr:spPr>
        <a:xfrm>
          <a:off x="13652500" y="99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72783</xdr:rowOff>
    </xdr:from>
    <xdr:ext cx="534377" cy="259045"/>
    <xdr:sp macro="" textlink="">
      <xdr:nvSpPr>
        <xdr:cNvPr id="599" name="テキスト ボックス 598"/>
        <xdr:cNvSpPr txBox="1"/>
      </xdr:nvSpPr>
      <xdr:spPr>
        <a:xfrm>
          <a:off x="13436111" y="100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75016</xdr:rowOff>
    </xdr:from>
    <xdr:to>
      <xdr:col>18</xdr:col>
      <xdr:colOff>492125</xdr:colOff>
      <xdr:row>58</xdr:row>
      <xdr:rowOff>5166</xdr:rowOff>
    </xdr:to>
    <xdr:sp macro="" textlink="">
      <xdr:nvSpPr>
        <xdr:cNvPr id="600" name="円/楕円 599"/>
        <xdr:cNvSpPr/>
      </xdr:nvSpPr>
      <xdr:spPr>
        <a:xfrm>
          <a:off x="12763500" y="98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167743</xdr:rowOff>
    </xdr:from>
    <xdr:ext cx="534377" cy="259045"/>
    <xdr:sp macro="" textlink="">
      <xdr:nvSpPr>
        <xdr:cNvPr id="601" name="テキスト ボックス 600"/>
        <xdr:cNvSpPr txBox="1"/>
      </xdr:nvSpPr>
      <xdr:spPr>
        <a:xfrm>
          <a:off x="12547111" y="99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40094</xdr:rowOff>
    </xdr:from>
    <xdr:to>
      <xdr:col>23</xdr:col>
      <xdr:colOff>517525</xdr:colOff>
      <xdr:row>79</xdr:row>
      <xdr:rowOff>44450</xdr:rowOff>
    </xdr:to>
    <xdr:cxnSp macro="">
      <xdr:nvCxnSpPr>
        <xdr:cNvPr id="630" name="直線コネクタ 629"/>
        <xdr:cNvCxnSpPr/>
      </xdr:nvCxnSpPr>
      <xdr:spPr>
        <a:xfrm flipV="1">
          <a:off x="15481300" y="13584644"/>
          <a:ext cx="8382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120142</xdr:rowOff>
    </xdr:from>
    <xdr:to>
      <xdr:col>22</xdr:col>
      <xdr:colOff>365125</xdr:colOff>
      <xdr:row>79</xdr:row>
      <xdr:rowOff>44450</xdr:rowOff>
    </xdr:to>
    <xdr:cxnSp macro="">
      <xdr:nvCxnSpPr>
        <xdr:cNvPr id="633" name="直線コネクタ 632"/>
        <xdr:cNvCxnSpPr/>
      </xdr:nvCxnSpPr>
      <xdr:spPr>
        <a:xfrm>
          <a:off x="14592300" y="13493242"/>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120142</xdr:rowOff>
    </xdr:from>
    <xdr:to>
      <xdr:col>21</xdr:col>
      <xdr:colOff>161925</xdr:colOff>
      <xdr:row>78</xdr:row>
      <xdr:rowOff>155360</xdr:rowOff>
    </xdr:to>
    <xdr:cxnSp macro="">
      <xdr:nvCxnSpPr>
        <xdr:cNvPr id="636" name="直線コネクタ 635"/>
        <xdr:cNvCxnSpPr/>
      </xdr:nvCxnSpPr>
      <xdr:spPr>
        <a:xfrm flipV="1">
          <a:off x="13703300" y="13493242"/>
          <a:ext cx="8890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31996</xdr:rowOff>
    </xdr:from>
    <xdr:ext cx="469744" cy="259045"/>
    <xdr:sp macro="" textlink="">
      <xdr:nvSpPr>
        <xdr:cNvPr id="638" name="テキスト ボックス 637"/>
        <xdr:cNvSpPr txBox="1"/>
      </xdr:nvSpPr>
      <xdr:spPr>
        <a:xfrm>
          <a:off x="14357427"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155360</xdr:rowOff>
    </xdr:from>
    <xdr:to>
      <xdr:col>19</xdr:col>
      <xdr:colOff>644525</xdr:colOff>
      <xdr:row>79</xdr:row>
      <xdr:rowOff>33871</xdr:rowOff>
    </xdr:to>
    <xdr:cxnSp macro="">
      <xdr:nvCxnSpPr>
        <xdr:cNvPr id="639" name="直線コネクタ 638"/>
        <xdr:cNvCxnSpPr/>
      </xdr:nvCxnSpPr>
      <xdr:spPr>
        <a:xfrm flipV="1">
          <a:off x="12814300" y="13528460"/>
          <a:ext cx="889000" cy="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160744</xdr:rowOff>
    </xdr:from>
    <xdr:to>
      <xdr:col>23</xdr:col>
      <xdr:colOff>568325</xdr:colOff>
      <xdr:row>79</xdr:row>
      <xdr:rowOff>90894</xdr:rowOff>
    </xdr:to>
    <xdr:sp macro="" textlink="">
      <xdr:nvSpPr>
        <xdr:cNvPr id="649" name="円/楕円 648"/>
        <xdr:cNvSpPr/>
      </xdr:nvSpPr>
      <xdr:spPr>
        <a:xfrm>
          <a:off x="16268700" y="135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69342</xdr:rowOff>
    </xdr:from>
    <xdr:to>
      <xdr:col>21</xdr:col>
      <xdr:colOff>212725</xdr:colOff>
      <xdr:row>78</xdr:row>
      <xdr:rowOff>170942</xdr:rowOff>
    </xdr:to>
    <xdr:sp macro="" textlink="">
      <xdr:nvSpPr>
        <xdr:cNvPr id="653" name="円/楕円 652"/>
        <xdr:cNvSpPr/>
      </xdr:nvSpPr>
      <xdr:spPr>
        <a:xfrm>
          <a:off x="145415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16019</xdr:rowOff>
    </xdr:from>
    <xdr:ext cx="469744" cy="259045"/>
    <xdr:sp macro="" textlink="">
      <xdr:nvSpPr>
        <xdr:cNvPr id="654" name="テキスト ボックス 653"/>
        <xdr:cNvSpPr txBox="1"/>
      </xdr:nvSpPr>
      <xdr:spPr>
        <a:xfrm>
          <a:off x="14357427" y="132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104560</xdr:rowOff>
    </xdr:from>
    <xdr:to>
      <xdr:col>20</xdr:col>
      <xdr:colOff>9525</xdr:colOff>
      <xdr:row>79</xdr:row>
      <xdr:rowOff>34710</xdr:rowOff>
    </xdr:to>
    <xdr:sp macro="" textlink="">
      <xdr:nvSpPr>
        <xdr:cNvPr id="655" name="円/楕円 654"/>
        <xdr:cNvSpPr/>
      </xdr:nvSpPr>
      <xdr:spPr>
        <a:xfrm>
          <a:off x="13652500" y="134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25837</xdr:rowOff>
    </xdr:from>
    <xdr:ext cx="469744" cy="259045"/>
    <xdr:sp macro="" textlink="">
      <xdr:nvSpPr>
        <xdr:cNvPr id="656" name="テキスト ボックス 655"/>
        <xdr:cNvSpPr txBox="1"/>
      </xdr:nvSpPr>
      <xdr:spPr>
        <a:xfrm>
          <a:off x="13468427" y="135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154521</xdr:rowOff>
    </xdr:from>
    <xdr:to>
      <xdr:col>18</xdr:col>
      <xdr:colOff>492125</xdr:colOff>
      <xdr:row>79</xdr:row>
      <xdr:rowOff>84671</xdr:rowOff>
    </xdr:to>
    <xdr:sp macro="" textlink="">
      <xdr:nvSpPr>
        <xdr:cNvPr id="657" name="円/楕円 656"/>
        <xdr:cNvSpPr/>
      </xdr:nvSpPr>
      <xdr:spPr>
        <a:xfrm>
          <a:off x="12763500" y="135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75798</xdr:rowOff>
    </xdr:from>
    <xdr:ext cx="378565" cy="259045"/>
    <xdr:sp macro="" textlink="">
      <xdr:nvSpPr>
        <xdr:cNvPr id="658" name="テキスト ボックス 657"/>
        <xdr:cNvSpPr txBox="1"/>
      </xdr:nvSpPr>
      <xdr:spPr>
        <a:xfrm>
          <a:off x="12625017" y="13620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25662</xdr:rowOff>
    </xdr:from>
    <xdr:to>
      <xdr:col>23</xdr:col>
      <xdr:colOff>517525</xdr:colOff>
      <xdr:row>95</xdr:row>
      <xdr:rowOff>151178</xdr:rowOff>
    </xdr:to>
    <xdr:cxnSp macro="">
      <xdr:nvCxnSpPr>
        <xdr:cNvPr id="689" name="直線コネクタ 688"/>
        <xdr:cNvCxnSpPr/>
      </xdr:nvCxnSpPr>
      <xdr:spPr>
        <a:xfrm>
          <a:off x="15481300" y="16313412"/>
          <a:ext cx="838200" cy="1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25662</xdr:rowOff>
    </xdr:from>
    <xdr:to>
      <xdr:col>22</xdr:col>
      <xdr:colOff>365125</xdr:colOff>
      <xdr:row>95</xdr:row>
      <xdr:rowOff>41452</xdr:rowOff>
    </xdr:to>
    <xdr:cxnSp macro="">
      <xdr:nvCxnSpPr>
        <xdr:cNvPr id="692" name="直線コネクタ 691"/>
        <xdr:cNvCxnSpPr/>
      </xdr:nvCxnSpPr>
      <xdr:spPr>
        <a:xfrm flipV="1">
          <a:off x="14592300" y="1631341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40912</xdr:rowOff>
    </xdr:from>
    <xdr:to>
      <xdr:col>21</xdr:col>
      <xdr:colOff>161925</xdr:colOff>
      <xdr:row>95</xdr:row>
      <xdr:rowOff>41452</xdr:rowOff>
    </xdr:to>
    <xdr:cxnSp macro="">
      <xdr:nvCxnSpPr>
        <xdr:cNvPr id="695" name="直線コネクタ 694"/>
        <xdr:cNvCxnSpPr/>
      </xdr:nvCxnSpPr>
      <xdr:spPr>
        <a:xfrm>
          <a:off x="13703300" y="16328662"/>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134931</xdr:rowOff>
    </xdr:from>
    <xdr:to>
      <xdr:col>19</xdr:col>
      <xdr:colOff>644525</xdr:colOff>
      <xdr:row>95</xdr:row>
      <xdr:rowOff>40912</xdr:rowOff>
    </xdr:to>
    <xdr:cxnSp macro="">
      <xdr:nvCxnSpPr>
        <xdr:cNvPr id="698" name="直線コネクタ 697"/>
        <xdr:cNvCxnSpPr/>
      </xdr:nvCxnSpPr>
      <xdr:spPr>
        <a:xfrm>
          <a:off x="12814300" y="16251231"/>
          <a:ext cx="889000" cy="7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52745</xdr:rowOff>
    </xdr:from>
    <xdr:ext cx="534377" cy="259045"/>
    <xdr:sp macro="" textlink="">
      <xdr:nvSpPr>
        <xdr:cNvPr id="702" name="テキスト ボックス 701"/>
        <xdr:cNvSpPr txBox="1"/>
      </xdr:nvSpPr>
      <xdr:spPr>
        <a:xfrm>
          <a:off x="12547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100378</xdr:rowOff>
    </xdr:from>
    <xdr:to>
      <xdr:col>23</xdr:col>
      <xdr:colOff>568325</xdr:colOff>
      <xdr:row>96</xdr:row>
      <xdr:rowOff>30528</xdr:rowOff>
    </xdr:to>
    <xdr:sp macro="" textlink="">
      <xdr:nvSpPr>
        <xdr:cNvPr id="708" name="円/楕円 707"/>
        <xdr:cNvSpPr/>
      </xdr:nvSpPr>
      <xdr:spPr>
        <a:xfrm>
          <a:off x="16268700" y="163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78805</xdr:rowOff>
    </xdr:from>
    <xdr:ext cx="534377" cy="259045"/>
    <xdr:sp macro="" textlink="">
      <xdr:nvSpPr>
        <xdr:cNvPr id="709" name="公債費該当値テキスト"/>
        <xdr:cNvSpPr txBox="1"/>
      </xdr:nvSpPr>
      <xdr:spPr>
        <a:xfrm>
          <a:off x="16370300" y="163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38,797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146312</xdr:rowOff>
    </xdr:from>
    <xdr:to>
      <xdr:col>22</xdr:col>
      <xdr:colOff>415925</xdr:colOff>
      <xdr:row>95</xdr:row>
      <xdr:rowOff>76462</xdr:rowOff>
    </xdr:to>
    <xdr:sp macro="" textlink="">
      <xdr:nvSpPr>
        <xdr:cNvPr id="710" name="円/楕円 709"/>
        <xdr:cNvSpPr/>
      </xdr:nvSpPr>
      <xdr:spPr>
        <a:xfrm>
          <a:off x="15430500" y="16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92989</xdr:rowOff>
    </xdr:from>
    <xdr:ext cx="534377" cy="259045"/>
    <xdr:sp macro="" textlink="">
      <xdr:nvSpPr>
        <xdr:cNvPr id="711" name="テキスト ボックス 710"/>
        <xdr:cNvSpPr txBox="1"/>
      </xdr:nvSpPr>
      <xdr:spPr>
        <a:xfrm>
          <a:off x="15214111" y="160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162102</xdr:rowOff>
    </xdr:from>
    <xdr:to>
      <xdr:col>21</xdr:col>
      <xdr:colOff>212725</xdr:colOff>
      <xdr:row>95</xdr:row>
      <xdr:rowOff>92252</xdr:rowOff>
    </xdr:to>
    <xdr:sp macro="" textlink="">
      <xdr:nvSpPr>
        <xdr:cNvPr id="712" name="円/楕円 711"/>
        <xdr:cNvSpPr/>
      </xdr:nvSpPr>
      <xdr:spPr>
        <a:xfrm>
          <a:off x="14541500" y="162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83379</xdr:rowOff>
    </xdr:from>
    <xdr:ext cx="534377" cy="259045"/>
    <xdr:sp macro="" textlink="">
      <xdr:nvSpPr>
        <xdr:cNvPr id="713" name="テキスト ボックス 712"/>
        <xdr:cNvSpPr txBox="1"/>
      </xdr:nvSpPr>
      <xdr:spPr>
        <a:xfrm>
          <a:off x="14325111" y="163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161562</xdr:rowOff>
    </xdr:from>
    <xdr:to>
      <xdr:col>20</xdr:col>
      <xdr:colOff>9525</xdr:colOff>
      <xdr:row>95</xdr:row>
      <xdr:rowOff>91712</xdr:rowOff>
    </xdr:to>
    <xdr:sp macro="" textlink="">
      <xdr:nvSpPr>
        <xdr:cNvPr id="714" name="円/楕円 713"/>
        <xdr:cNvSpPr/>
      </xdr:nvSpPr>
      <xdr:spPr>
        <a:xfrm>
          <a:off x="13652500" y="162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82839</xdr:rowOff>
    </xdr:from>
    <xdr:ext cx="534377" cy="259045"/>
    <xdr:sp macro="" textlink="">
      <xdr:nvSpPr>
        <xdr:cNvPr id="715" name="テキスト ボックス 714"/>
        <xdr:cNvSpPr txBox="1"/>
      </xdr:nvSpPr>
      <xdr:spPr>
        <a:xfrm>
          <a:off x="13436111" y="163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84131</xdr:rowOff>
    </xdr:from>
    <xdr:to>
      <xdr:col>18</xdr:col>
      <xdr:colOff>492125</xdr:colOff>
      <xdr:row>95</xdr:row>
      <xdr:rowOff>14281</xdr:rowOff>
    </xdr:to>
    <xdr:sp macro="" textlink="">
      <xdr:nvSpPr>
        <xdr:cNvPr id="716" name="円/楕円 715"/>
        <xdr:cNvSpPr/>
      </xdr:nvSpPr>
      <xdr:spPr>
        <a:xfrm>
          <a:off x="12763500" y="162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30808</xdr:rowOff>
    </xdr:from>
    <xdr:ext cx="534377" cy="259045"/>
    <xdr:sp macro="" textlink="">
      <xdr:nvSpPr>
        <xdr:cNvPr id="717" name="テキスト ボックス 716"/>
        <xdr:cNvSpPr txBox="1"/>
      </xdr:nvSpPr>
      <xdr:spPr>
        <a:xfrm>
          <a:off x="12547111" y="1597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総務費が住民一人あたり</a:t>
          </a:r>
          <a:r>
            <a:rPr kumimoji="1" lang="en-US" altLang="ja-JP" sz="1300">
              <a:latin typeface="ＭＳ Ｐゴシック"/>
            </a:rPr>
            <a:t>105,654</a:t>
          </a:r>
          <a:r>
            <a:rPr kumimoji="1" lang="ja-JP" altLang="en-US" sz="1300">
              <a:latin typeface="ＭＳ Ｐゴシック"/>
            </a:rPr>
            <a:t>円となっている。昨年度からの伸びが顕著であり、また類似団体と比較しても高い状況となっており、主な要因は庁舎整備の事業の本格化（</a:t>
          </a:r>
          <a:r>
            <a:rPr kumimoji="1" lang="en-US" altLang="ja-JP" sz="1300">
              <a:latin typeface="ＭＳ Ｐゴシック"/>
            </a:rPr>
            <a:t>3,993</a:t>
          </a:r>
          <a:r>
            <a:rPr kumimoji="1" lang="ja-JP" altLang="en-US" sz="1300">
              <a:latin typeface="ＭＳ Ｐゴシック"/>
            </a:rPr>
            <a:t>百万円の増）によるものである。教育費は住民一人あたり</a:t>
          </a:r>
          <a:r>
            <a:rPr kumimoji="1" lang="en-US" altLang="ja-JP" sz="1300">
              <a:latin typeface="ＭＳ Ｐゴシック"/>
            </a:rPr>
            <a:t>48,486</a:t>
          </a:r>
          <a:r>
            <a:rPr kumimoji="1" lang="ja-JP" altLang="en-US" sz="1300">
              <a:latin typeface="ＭＳ Ｐゴシック"/>
            </a:rPr>
            <a:t>円となっており、類似団体と比較しても高い状況となっている。主な要因としては、小中学校施設の耐震補強・大規模改造事業などの普通建設費の増（</a:t>
          </a:r>
          <a:r>
            <a:rPr kumimoji="1" lang="en-US" altLang="ja-JP" sz="1300">
              <a:latin typeface="ＭＳ Ｐゴシック"/>
            </a:rPr>
            <a:t>611</a:t>
          </a:r>
          <a:r>
            <a:rPr kumimoji="1" lang="ja-JP" altLang="en-US" sz="1300">
              <a:latin typeface="ＭＳ Ｐゴシック"/>
            </a:rPr>
            <a:t>百万円の増）によるものである。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25</a:t>
          </a:r>
          <a:r>
            <a:rPr kumimoji="1" lang="ja-JP" altLang="en-US" sz="1300">
              <a:latin typeface="ＭＳ Ｐゴシック"/>
            </a:rPr>
            <a:t>年度から民生費の伸びが顕著であり、平成</a:t>
          </a:r>
          <a:r>
            <a:rPr kumimoji="1" lang="en-US" altLang="ja-JP" sz="1300">
              <a:latin typeface="ＭＳ Ｐゴシック"/>
            </a:rPr>
            <a:t>28</a:t>
          </a:r>
          <a:r>
            <a:rPr kumimoji="1" lang="ja-JP" altLang="en-US" sz="1300">
              <a:latin typeface="ＭＳ Ｐゴシック"/>
            </a:rPr>
            <a:t>年度では歳出全体の構成比が最も高くなっている。扶助費の増加と特別会計（国民健康保険・後期高齢者医療・介護保険）への繰出金の増加が要因となっている。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年度は、実質収支は黒字となっているが、庁舎建設事業等に伴う財政調整基金の取崩しにより実質単年度収支は赤字となっている。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269</a:t>
          </a:r>
          <a:r>
            <a:rPr kumimoji="1" lang="ja-JP" altLang="en-US" sz="1400">
              <a:latin typeface="ＭＳ ゴシック" pitchFamily="49" charset="-128"/>
              <a:ea typeface="ＭＳ ゴシック" pitchFamily="49" charset="-128"/>
            </a:rPr>
            <a:t>百万円の取崩しを行ったことにより、目安としている標準財政規模の１割程度を下回ることとなった。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安定した経営がなされ、実質収支が比較的高い水準を維持している。今後は施設の更新投資の増大や人口減少に伴う料金収入の減少等も視野に入れ、徹底したコスト管理を行い一層の収支改善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年度より公営企業会計へ移行したことに伴いより効率的な事業運営が可能になった。今後はさらなる経営の安定化や維持管理の効率化、水洗化率の向上の確保が求められる。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病院事業会計については、赤字額は生じていないが、構造的に一般会計繰出金に依存している。歳入の確保、経費の削減などの経営改善が求められる。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赤字額は生じていないが、加入者の個人所得の減少と高齢化に伴う国民健康保険税の減収や医療費の上昇が今後もさらに進展することが見込まれるため、健全化に向けた取り組み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42547692</v>
      </c>
      <c r="BO4" s="381"/>
      <c r="BP4" s="381"/>
      <c r="BQ4" s="381"/>
      <c r="BR4" s="381"/>
      <c r="BS4" s="381"/>
      <c r="BT4" s="381"/>
      <c r="BU4" s="382"/>
      <c r="BV4" s="380">
        <v>38117643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3.1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41319479</v>
      </c>
      <c r="BO5" s="418"/>
      <c r="BP5" s="418"/>
      <c r="BQ5" s="418"/>
      <c r="BR5" s="418"/>
      <c r="BS5" s="418"/>
      <c r="BT5" s="418"/>
      <c r="BU5" s="419"/>
      <c r="BV5" s="417">
        <v>37168003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87.5</v>
      </c>
      <c r="CU5" s="415"/>
      <c r="CV5" s="415"/>
      <c r="CW5" s="415"/>
      <c r="CX5" s="415"/>
      <c r="CY5" s="415"/>
      <c r="CZ5" s="415"/>
      <c r="DA5" s="416"/>
      <c r="DB5" s="414">
        <v>88.6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1228213</v>
      </c>
      <c r="BO6" s="418"/>
      <c r="BP6" s="418"/>
      <c r="BQ6" s="418"/>
      <c r="BR6" s="418"/>
      <c r="BS6" s="418"/>
      <c r="BT6" s="418"/>
      <c r="BU6" s="419"/>
      <c r="BV6" s="417">
        <v>949640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93.3</v>
      </c>
      <c r="CU6" s="455"/>
      <c r="CV6" s="455"/>
      <c r="CW6" s="455"/>
      <c r="CX6" s="455"/>
      <c r="CY6" s="455"/>
      <c r="CZ6" s="455"/>
      <c r="DA6" s="456"/>
      <c r="DB6" s="454">
        <v>95.4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299473</v>
      </c>
      <c r="BO7" s="418"/>
      <c r="BP7" s="418"/>
      <c r="BQ7" s="418"/>
      <c r="BR7" s="418"/>
      <c r="BS7" s="418"/>
      <c r="BT7" s="418"/>
      <c r="BU7" s="419"/>
      <c r="BV7" s="417">
        <v>187983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24375823</v>
      </c>
      <c r="CU7" s="418"/>
      <c r="CV7" s="418"/>
      <c r="CW7" s="418"/>
      <c r="CX7" s="418"/>
      <c r="CY7" s="418"/>
      <c r="CZ7" s="418"/>
      <c r="DA7" s="419"/>
      <c r="DB7" s="417">
        <v>24699746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928740</v>
      </c>
      <c r="BO8" s="418"/>
      <c r="BP8" s="418"/>
      <c r="BQ8" s="418"/>
      <c r="BR8" s="418"/>
      <c r="BS8" s="418"/>
      <c r="BT8" s="418"/>
      <c r="BU8" s="419"/>
      <c r="BV8" s="417">
        <v>761657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0.71</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90901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167083</v>
      </c>
      <c r="BO9" s="418"/>
      <c r="BP9" s="418"/>
      <c r="BQ9" s="418"/>
      <c r="BR9" s="418"/>
      <c r="BS9" s="418"/>
      <c r="BT9" s="418"/>
      <c r="BU9" s="419"/>
      <c r="BV9" s="417">
        <v>12720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12.6</v>
      </c>
      <c r="CU9" s="415"/>
      <c r="CV9" s="415"/>
      <c r="CW9" s="415"/>
      <c r="CX9" s="415"/>
      <c r="CY9" s="415"/>
      <c r="CZ9" s="415"/>
      <c r="DA9" s="416"/>
      <c r="DB9" s="414">
        <v>15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92704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390052</v>
      </c>
      <c r="BO10" s="418"/>
      <c r="BP10" s="418"/>
      <c r="BQ10" s="418"/>
      <c r="BR10" s="418"/>
      <c r="BS10" s="418"/>
      <c r="BT10" s="418"/>
      <c r="BU10" s="419"/>
      <c r="BV10" s="417">
        <v>382232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617660</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91724</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659487</v>
      </c>
      <c r="BO12" s="418"/>
      <c r="BP12" s="418"/>
      <c r="BQ12" s="418"/>
      <c r="BR12" s="418"/>
      <c r="BS12" s="418"/>
      <c r="BT12" s="418"/>
      <c r="BU12" s="419"/>
      <c r="BV12" s="417">
        <v>862089</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88988</v>
      </c>
      <c r="S13" s="499"/>
      <c r="T13" s="499"/>
      <c r="U13" s="499"/>
      <c r="V13" s="500"/>
      <c r="W13" s="433" t="s">
        <v>125</v>
      </c>
      <c r="X13" s="434"/>
      <c r="Y13" s="434"/>
      <c r="Z13" s="434"/>
      <c r="AA13" s="434"/>
      <c r="AB13" s="424"/>
      <c r="AC13" s="468">
        <v>1782</v>
      </c>
      <c r="AD13" s="469"/>
      <c r="AE13" s="469"/>
      <c r="AF13" s="469"/>
      <c r="AG13" s="508"/>
      <c r="AH13" s="468">
        <v>1753</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-102352</v>
      </c>
      <c r="BO13" s="418"/>
      <c r="BP13" s="418"/>
      <c r="BQ13" s="418"/>
      <c r="BR13" s="418"/>
      <c r="BS13" s="418"/>
      <c r="BT13" s="418"/>
      <c r="BU13" s="419"/>
      <c r="BV13" s="417">
        <v>150523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10.199999999999999</v>
      </c>
      <c r="CU13" s="415"/>
      <c r="CV13" s="415"/>
      <c r="CW13" s="415"/>
      <c r="CX13" s="415"/>
      <c r="CY13" s="415"/>
      <c r="CZ13" s="415"/>
      <c r="DA13" s="416"/>
      <c r="DB13" s="414">
        <v>10.6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92195</v>
      </c>
      <c r="S14" s="499"/>
      <c r="T14" s="499"/>
      <c r="U14" s="499"/>
      <c r="V14" s="500"/>
      <c r="W14" s="407"/>
      <c r="X14" s="408"/>
      <c r="Y14" s="408"/>
      <c r="Z14" s="408"/>
      <c r="AA14" s="408"/>
      <c r="AB14" s="397"/>
      <c r="AC14" s="501">
        <v>4</v>
      </c>
      <c r="AD14" s="502"/>
      <c r="AE14" s="502"/>
      <c r="AF14" s="502"/>
      <c r="AG14" s="503"/>
      <c r="AH14" s="501">
        <v>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68.8</v>
      </c>
      <c r="CU14" s="513"/>
      <c r="CV14" s="513"/>
      <c r="CW14" s="513"/>
      <c r="CX14" s="513"/>
      <c r="CY14" s="513"/>
      <c r="CZ14" s="513"/>
      <c r="DA14" s="514"/>
      <c r="DB14" s="512">
        <v>60.7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89553</v>
      </c>
      <c r="S15" s="499"/>
      <c r="T15" s="499"/>
      <c r="U15" s="499"/>
      <c r="V15" s="500"/>
      <c r="W15" s="433" t="s">
        <v>131</v>
      </c>
      <c r="X15" s="434"/>
      <c r="Y15" s="434"/>
      <c r="Z15" s="434"/>
      <c r="AA15" s="434"/>
      <c r="AB15" s="424"/>
      <c r="AC15" s="468">
        <v>18074</v>
      </c>
      <c r="AD15" s="469"/>
      <c r="AE15" s="469"/>
      <c r="AF15" s="469"/>
      <c r="AG15" s="508"/>
      <c r="AH15" s="468">
        <v>18063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12281467</v>
      </c>
      <c r="BO15" s="381"/>
      <c r="BP15" s="381"/>
      <c r="BQ15" s="381"/>
      <c r="BR15" s="381"/>
      <c r="BS15" s="381"/>
      <c r="BT15" s="381"/>
      <c r="BU15" s="382"/>
      <c r="BV15" s="380">
        <v>12365851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40.4</v>
      </c>
      <c r="AD16" s="502"/>
      <c r="AE16" s="502"/>
      <c r="AF16" s="502"/>
      <c r="AG16" s="503"/>
      <c r="AH16" s="501">
        <v>41.1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18005448</v>
      </c>
      <c r="BO16" s="418"/>
      <c r="BP16" s="418"/>
      <c r="BQ16" s="418"/>
      <c r="BR16" s="418"/>
      <c r="BS16" s="418"/>
      <c r="BT16" s="418"/>
      <c r="BU16" s="419"/>
      <c r="BV16" s="417">
        <v>17424965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24900</v>
      </c>
      <c r="AD17" s="469"/>
      <c r="AE17" s="469"/>
      <c r="AF17" s="469"/>
      <c r="AG17" s="508"/>
      <c r="AH17" s="468">
        <v>24108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15700254</v>
      </c>
      <c r="BO17" s="418"/>
      <c r="BP17" s="418"/>
      <c r="BQ17" s="418"/>
      <c r="BR17" s="418"/>
      <c r="BS17" s="418"/>
      <c r="BT17" s="418"/>
      <c r="BU17" s="419"/>
      <c r="BV17" s="417">
        <v>15805142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481.62</v>
      </c>
      <c r="M18" s="530"/>
      <c r="N18" s="530"/>
      <c r="O18" s="530"/>
      <c r="P18" s="530"/>
      <c r="Q18" s="530"/>
      <c r="R18" s="531"/>
      <c r="S18" s="531"/>
      <c r="T18" s="531"/>
      <c r="U18" s="531"/>
      <c r="V18" s="532"/>
      <c r="W18" s="435"/>
      <c r="X18" s="436"/>
      <c r="Y18" s="436"/>
      <c r="Z18" s="436"/>
      <c r="AA18" s="436"/>
      <c r="AB18" s="427"/>
      <c r="AC18" s="533">
        <v>55.6</v>
      </c>
      <c r="AD18" s="534"/>
      <c r="AE18" s="534"/>
      <c r="AF18" s="534"/>
      <c r="AG18" s="535"/>
      <c r="AH18" s="533">
        <v>54.9</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22151215</v>
      </c>
      <c r="BO18" s="418"/>
      <c r="BP18" s="418"/>
      <c r="BQ18" s="418"/>
      <c r="BR18" s="418"/>
      <c r="BS18" s="418"/>
      <c r="BT18" s="418"/>
      <c r="BU18" s="419"/>
      <c r="BV18" s="417">
        <v>22170669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189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28255834</v>
      </c>
      <c r="BO19" s="418"/>
      <c r="BP19" s="418"/>
      <c r="BQ19" s="418"/>
      <c r="BR19" s="418"/>
      <c r="BS19" s="418"/>
      <c r="BT19" s="418"/>
      <c r="BU19" s="419"/>
      <c r="BV19" s="417">
        <v>28336423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32366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38762192</v>
      </c>
      <c r="BO23" s="418"/>
      <c r="BP23" s="418"/>
      <c r="BQ23" s="418"/>
      <c r="BR23" s="418"/>
      <c r="BS23" s="418"/>
      <c r="BT23" s="418"/>
      <c r="BU23" s="419"/>
      <c r="BV23" s="417">
        <v>34518192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8100</v>
      </c>
      <c r="R24" s="469"/>
      <c r="S24" s="469"/>
      <c r="T24" s="469"/>
      <c r="U24" s="469"/>
      <c r="V24" s="508"/>
      <c r="W24" s="563"/>
      <c r="X24" s="551"/>
      <c r="Y24" s="552"/>
      <c r="Z24" s="467" t="s">
        <v>155</v>
      </c>
      <c r="AA24" s="447"/>
      <c r="AB24" s="447"/>
      <c r="AC24" s="447"/>
      <c r="AD24" s="447"/>
      <c r="AE24" s="447"/>
      <c r="AF24" s="447"/>
      <c r="AG24" s="448"/>
      <c r="AH24" s="468">
        <v>662</v>
      </c>
      <c r="AI24" s="469"/>
      <c r="AJ24" s="469"/>
      <c r="AK24" s="469"/>
      <c r="AL24" s="508"/>
      <c r="AM24" s="468">
        <v>2068750</v>
      </c>
      <c r="AN24" s="469"/>
      <c r="AO24" s="469"/>
      <c r="AP24" s="469"/>
      <c r="AQ24" s="469"/>
      <c r="AR24" s="508"/>
      <c r="AS24" s="468">
        <v>3125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15644692</v>
      </c>
      <c r="BO24" s="418"/>
      <c r="BP24" s="418"/>
      <c r="BQ24" s="418"/>
      <c r="BR24" s="418"/>
      <c r="BS24" s="418"/>
      <c r="BT24" s="418"/>
      <c r="BU24" s="419"/>
      <c r="BV24" s="417">
        <v>14779997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7500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8264031</v>
      </c>
      <c r="BO25" s="381"/>
      <c r="BP25" s="381"/>
      <c r="BQ25" s="381"/>
      <c r="BR25" s="381"/>
      <c r="BS25" s="381"/>
      <c r="BT25" s="381"/>
      <c r="BU25" s="382"/>
      <c r="BV25" s="380">
        <v>10427053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7000</v>
      </c>
      <c r="R26" s="469"/>
      <c r="S26" s="469"/>
      <c r="T26" s="469"/>
      <c r="U26" s="469"/>
      <c r="V26" s="508"/>
      <c r="W26" s="563"/>
      <c r="X26" s="551"/>
      <c r="Y26" s="552"/>
      <c r="Z26" s="467" t="s">
        <v>161</v>
      </c>
      <c r="AA26" s="573"/>
      <c r="AB26" s="573"/>
      <c r="AC26" s="573"/>
      <c r="AD26" s="573"/>
      <c r="AE26" s="573"/>
      <c r="AF26" s="573"/>
      <c r="AG26" s="574"/>
      <c r="AH26" s="468">
        <v>22</v>
      </c>
      <c r="AI26" s="469"/>
      <c r="AJ26" s="469"/>
      <c r="AK26" s="469"/>
      <c r="AL26" s="508"/>
      <c r="AM26" s="468">
        <v>64460</v>
      </c>
      <c r="AN26" s="469"/>
      <c r="AO26" s="469"/>
      <c r="AP26" s="469"/>
      <c r="AQ26" s="469"/>
      <c r="AR26" s="508"/>
      <c r="AS26" s="468">
        <v>2930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4500</v>
      </c>
      <c r="R27" s="469"/>
      <c r="S27" s="469"/>
      <c r="T27" s="469"/>
      <c r="U27" s="469"/>
      <c r="V27" s="508"/>
      <c r="W27" s="563"/>
      <c r="X27" s="551"/>
      <c r="Y27" s="552"/>
      <c r="Z27" s="467" t="s">
        <v>164</v>
      </c>
      <c r="AA27" s="447"/>
      <c r="AB27" s="447"/>
      <c r="AC27" s="447"/>
      <c r="AD27" s="447"/>
      <c r="AE27" s="447"/>
      <c r="AF27" s="447"/>
      <c r="AG27" s="448"/>
      <c r="AH27" s="468">
        <v>35</v>
      </c>
      <c r="AI27" s="469"/>
      <c r="AJ27" s="469"/>
      <c r="AK27" s="469"/>
      <c r="AL27" s="508"/>
      <c r="AM27" s="468">
        <v>111623</v>
      </c>
      <c r="AN27" s="469"/>
      <c r="AO27" s="469"/>
      <c r="AP27" s="469"/>
      <c r="AQ27" s="469"/>
      <c r="AR27" s="508"/>
      <c r="AS27" s="468">
        <v>3189</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1617102</v>
      </c>
      <c r="BO27" s="587"/>
      <c r="BP27" s="587"/>
      <c r="BQ27" s="587"/>
      <c r="BR27" s="587"/>
      <c r="BS27" s="587"/>
      <c r="BT27" s="587"/>
      <c r="BU27" s="588"/>
      <c r="BV27" s="586">
        <v>1617102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3900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2271494</v>
      </c>
      <c r="BO28" s="381"/>
      <c r="BP28" s="381"/>
      <c r="BQ28" s="381"/>
      <c r="BR28" s="381"/>
      <c r="BS28" s="381"/>
      <c r="BT28" s="381"/>
      <c r="BU28" s="382"/>
      <c r="BV28" s="380">
        <v>2540929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25</v>
      </c>
      <c r="M29" s="469"/>
      <c r="N29" s="469"/>
      <c r="O29" s="469"/>
      <c r="P29" s="508"/>
      <c r="Q29" s="468">
        <v>3500</v>
      </c>
      <c r="R29" s="469"/>
      <c r="S29" s="469"/>
      <c r="T29" s="469"/>
      <c r="U29" s="469"/>
      <c r="V29" s="508"/>
      <c r="W29" s="564"/>
      <c r="X29" s="565"/>
      <c r="Y29" s="566"/>
      <c r="Z29" s="467" t="s">
        <v>171</v>
      </c>
      <c r="AA29" s="447"/>
      <c r="AB29" s="447"/>
      <c r="AC29" s="447"/>
      <c r="AD29" s="447"/>
      <c r="AE29" s="447"/>
      <c r="AF29" s="447"/>
      <c r="AG29" s="448"/>
      <c r="AH29" s="468">
        <v>697</v>
      </c>
      <c r="AI29" s="469"/>
      <c r="AJ29" s="469"/>
      <c r="AK29" s="469"/>
      <c r="AL29" s="508"/>
      <c r="AM29" s="468">
        <v>2180373</v>
      </c>
      <c r="AN29" s="469"/>
      <c r="AO29" s="469"/>
      <c r="AP29" s="469"/>
      <c r="AQ29" s="469"/>
      <c r="AR29" s="508"/>
      <c r="AS29" s="468">
        <v>3128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536931</v>
      </c>
      <c r="BO29" s="418"/>
      <c r="BP29" s="418"/>
      <c r="BQ29" s="418"/>
      <c r="BR29" s="418"/>
      <c r="BS29" s="418"/>
      <c r="BT29" s="418"/>
      <c r="BU29" s="419"/>
      <c r="BV29" s="417">
        <v>536931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7521606</v>
      </c>
      <c r="BO30" s="587"/>
      <c r="BP30" s="587"/>
      <c r="BQ30" s="587"/>
      <c r="BR30" s="587"/>
      <c r="BS30" s="587"/>
      <c r="BT30" s="587"/>
      <c r="BU30" s="588"/>
      <c r="BV30" s="586">
        <v>7580159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甲賀広域行政組合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信楽高原鐵道㈱</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土地取得事業特別会計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公立甲賀病院（一般会計）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㈱道の駅あいの土山</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野洲川基幹水利施設管理事業特別会計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診療所事業会計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公立甲賀病院（病院事業会計）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㈱土山町緑のふるさと振興会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10</v>
      </c>
      <c r="AN37" s="598"/>
      <c r="AO37" s="599" t="str">
        <f>IF('各会計、関係団体の財政状況及び健全化判断比率'!B34="","",'各会計、関係団体の財政状況及び健全化判断比率'!B34)</f>
        <v>介護老人保健施設事業会計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滋賀県市町村交通災害共済組合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㈱グリーンサポートこうか</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11</v>
      </c>
      <c r="AN38" s="598"/>
      <c r="AO38" s="599" t="str">
        <f>IF('各会計、関係団体の財政状況及び健全化判断比率'!B35="","",'各会計、関係団体の財政状況及び健全化判断比率'!B35)</f>
        <v>下水道事業会計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滋賀県市町村職員研修センター</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（財）あいの土山文化体育振興会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滋賀県市町村職員退職手当組合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（財）甲賀創健文化振興事業団</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滋賀県後期高齢者医療広域連合（一般会計）</v>
      </c>
      <c r="BZ40" s="599"/>
      <c r="CA40" s="599"/>
      <c r="CB40" s="599"/>
      <c r="CC40" s="599"/>
      <c r="CD40" s="599"/>
      <c r="CE40" s="599"/>
      <c r="CF40" s="599"/>
      <c r="CG40" s="599"/>
      <c r="CH40" s="599"/>
      <c r="CI40" s="599"/>
      <c r="CJ40" s="599"/>
      <c r="CK40" s="599"/>
      <c r="CL40" s="599"/>
      <c r="CM40" s="599"/>
      <c r="CN40" s="167"/>
      <c r="CO40" s="598">
        <f t="shared" si="3"/>
        <v>27</v>
      </c>
      <c r="CP40" s="598"/>
      <c r="CQ40" s="599" t="str">
        <f>IF('各会計、関係団体の財政状況及び健全化判断比率'!BS13="","",'各会計、関係団体の財政状況及び健全化判断比率'!BS13)</f>
        <v>㈱あいコムこうか</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滋賀県後期高齢者医療広域連合（後期高齢者特別会計）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滋賀県市町村議会議員公務災害補償等組合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528</v>
      </c>
      <c r="D34" s="1184"/>
      <c r="E34" s="1185"/>
      <c r="F34" s="32">
        <v>10.119999999999999</v>
      </c>
      <c r="G34" s="33">
        <v>10.75</v>
      </c>
      <c r="H34" s="33">
        <v>11.96</v>
      </c>
      <c r="I34" s="33">
        <v>12.6</v>
      </c>
      <c r="J34" s="34">
        <v>14.48</v>
      </c>
      <c r="K34" s="22"/>
      <c r="L34" s="22"/>
      <c r="M34" s="22"/>
      <c r="N34" s="22"/>
      <c r="O34" s="22"/>
      <c r="P34" s="22"/>
    </row>
    <row r="35" spans="1:16" ht="39" customHeight="1">
      <c r="A35" s="22"/>
      <c r="B35" s="35"/>
      <c r="C35" s="1178" t="s">
        <v>529</v>
      </c>
      <c r="D35" s="1179"/>
      <c r="E35" s="1180"/>
      <c r="F35" s="36">
        <v>2.57</v>
      </c>
      <c r="G35" s="37">
        <v>2.56</v>
      </c>
      <c r="H35" s="37">
        <v>3.06</v>
      </c>
      <c r="I35" s="37">
        <v>3.07</v>
      </c>
      <c r="J35" s="38">
        <v>3.8</v>
      </c>
      <c r="K35" s="22"/>
      <c r="L35" s="22"/>
      <c r="M35" s="22"/>
      <c r="N35" s="22"/>
      <c r="O35" s="22"/>
      <c r="P35" s="22"/>
    </row>
    <row r="36" spans="1:16" ht="39" customHeight="1">
      <c r="A36" s="22"/>
      <c r="B36" s="35"/>
      <c r="C36" s="1178" t="s">
        <v>530</v>
      </c>
      <c r="D36" s="1179"/>
      <c r="E36" s="1180"/>
      <c r="F36" s="36" t="s">
        <v>482</v>
      </c>
      <c r="G36" s="37" t="s">
        <v>482</v>
      </c>
      <c r="H36" s="37" t="s">
        <v>482</v>
      </c>
      <c r="I36" s="37" t="s">
        <v>482</v>
      </c>
      <c r="J36" s="38">
        <v>1.89</v>
      </c>
      <c r="K36" s="22"/>
      <c r="L36" s="22"/>
      <c r="M36" s="22"/>
      <c r="N36" s="22"/>
      <c r="O36" s="22"/>
      <c r="P36" s="22"/>
    </row>
    <row r="37" spans="1:16" ht="39" customHeight="1">
      <c r="A37" s="22"/>
      <c r="B37" s="35"/>
      <c r="C37" s="1178" t="s">
        <v>531</v>
      </c>
      <c r="D37" s="1179"/>
      <c r="E37" s="1180"/>
      <c r="F37" s="36">
        <v>0.26</v>
      </c>
      <c r="G37" s="37">
        <v>0.42</v>
      </c>
      <c r="H37" s="37">
        <v>0.05</v>
      </c>
      <c r="I37" s="37">
        <v>0.57999999999999996</v>
      </c>
      <c r="J37" s="38">
        <v>1.36</v>
      </c>
      <c r="K37" s="22"/>
      <c r="L37" s="22"/>
      <c r="M37" s="22"/>
      <c r="N37" s="22"/>
      <c r="O37" s="22"/>
      <c r="P37" s="22"/>
    </row>
    <row r="38" spans="1:16" ht="39" customHeight="1">
      <c r="A38" s="22"/>
      <c r="B38" s="35"/>
      <c r="C38" s="1178" t="s">
        <v>532</v>
      </c>
      <c r="D38" s="1179"/>
      <c r="E38" s="1180"/>
      <c r="F38" s="36">
        <v>1.9</v>
      </c>
      <c r="G38" s="37">
        <v>1.88</v>
      </c>
      <c r="H38" s="37">
        <v>1.72</v>
      </c>
      <c r="I38" s="37">
        <v>1.6</v>
      </c>
      <c r="J38" s="38">
        <v>1.32</v>
      </c>
      <c r="K38" s="22"/>
      <c r="L38" s="22"/>
      <c r="M38" s="22"/>
      <c r="N38" s="22"/>
      <c r="O38" s="22"/>
      <c r="P38" s="22"/>
    </row>
    <row r="39" spans="1:16" ht="39" customHeight="1">
      <c r="A39" s="22"/>
      <c r="B39" s="35"/>
      <c r="C39" s="1178" t="s">
        <v>533</v>
      </c>
      <c r="D39" s="1179"/>
      <c r="E39" s="1180"/>
      <c r="F39" s="36">
        <v>3.7</v>
      </c>
      <c r="G39" s="37">
        <v>3.92</v>
      </c>
      <c r="H39" s="37">
        <v>4</v>
      </c>
      <c r="I39" s="37">
        <v>1.48</v>
      </c>
      <c r="J39" s="38">
        <v>1.22</v>
      </c>
      <c r="K39" s="22"/>
      <c r="L39" s="22"/>
      <c r="M39" s="22"/>
      <c r="N39" s="22"/>
      <c r="O39" s="22"/>
      <c r="P39" s="22"/>
    </row>
    <row r="40" spans="1:16" ht="39" customHeight="1">
      <c r="A40" s="22"/>
      <c r="B40" s="35"/>
      <c r="C40" s="1178" t="s">
        <v>534</v>
      </c>
      <c r="D40" s="1179"/>
      <c r="E40" s="1180"/>
      <c r="F40" s="36">
        <v>0.18</v>
      </c>
      <c r="G40" s="37">
        <v>0.37</v>
      </c>
      <c r="H40" s="37">
        <v>0.53</v>
      </c>
      <c r="I40" s="37">
        <v>0.68</v>
      </c>
      <c r="J40" s="38">
        <v>0.75</v>
      </c>
      <c r="K40" s="22"/>
      <c r="L40" s="22"/>
      <c r="M40" s="22"/>
      <c r="N40" s="22"/>
      <c r="O40" s="22"/>
      <c r="P40" s="22"/>
    </row>
    <row r="41" spans="1:16" ht="39" customHeight="1">
      <c r="A41" s="22"/>
      <c r="B41" s="35"/>
      <c r="C41" s="1178" t="s">
        <v>535</v>
      </c>
      <c r="D41" s="1179"/>
      <c r="E41" s="1180"/>
      <c r="F41" s="36">
        <v>0.24</v>
      </c>
      <c r="G41" s="37">
        <v>0.34</v>
      </c>
      <c r="H41" s="37">
        <v>0.43</v>
      </c>
      <c r="I41" s="37">
        <v>0.53</v>
      </c>
      <c r="J41" s="38">
        <v>0.64</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0.64</v>
      </c>
      <c r="G43" s="42">
        <v>0.5</v>
      </c>
      <c r="H43" s="42">
        <v>0.22</v>
      </c>
      <c r="I43" s="42">
        <v>0.75</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4245</v>
      </c>
      <c r="L45" s="60">
        <v>3871</v>
      </c>
      <c r="M45" s="60">
        <v>3826</v>
      </c>
      <c r="N45" s="60">
        <v>3667</v>
      </c>
      <c r="O45" s="61">
        <v>3558</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1516</v>
      </c>
      <c r="L48" s="64">
        <v>1774</v>
      </c>
      <c r="M48" s="64">
        <v>1813</v>
      </c>
      <c r="N48" s="64">
        <v>1940</v>
      </c>
      <c r="O48" s="65">
        <v>1821</v>
      </c>
      <c r="P48" s="48"/>
      <c r="Q48" s="48"/>
      <c r="R48" s="48"/>
      <c r="S48" s="48"/>
      <c r="T48" s="48"/>
      <c r="U48" s="48"/>
    </row>
    <row r="49" spans="1:21" ht="30.75" customHeight="1">
      <c r="A49" s="48"/>
      <c r="B49" s="1196"/>
      <c r="C49" s="1197"/>
      <c r="D49" s="62"/>
      <c r="E49" s="1188" t="s">
        <v>16</v>
      </c>
      <c r="F49" s="1188"/>
      <c r="G49" s="1188"/>
      <c r="H49" s="1188"/>
      <c r="I49" s="1188"/>
      <c r="J49" s="1189"/>
      <c r="K49" s="63">
        <v>365</v>
      </c>
      <c r="L49" s="64">
        <v>411</v>
      </c>
      <c r="M49" s="64">
        <v>607</v>
      </c>
      <c r="N49" s="64">
        <v>600</v>
      </c>
      <c r="O49" s="65">
        <v>667</v>
      </c>
      <c r="P49" s="48"/>
      <c r="Q49" s="48"/>
      <c r="R49" s="48"/>
      <c r="S49" s="48"/>
      <c r="T49" s="48"/>
      <c r="U49" s="48"/>
    </row>
    <row r="50" spans="1:21" ht="30.75" customHeight="1">
      <c r="A50" s="48"/>
      <c r="B50" s="1196"/>
      <c r="C50" s="1197"/>
      <c r="D50" s="62"/>
      <c r="E50" s="1188" t="s">
        <v>17</v>
      </c>
      <c r="F50" s="1188"/>
      <c r="G50" s="1188"/>
      <c r="H50" s="1188"/>
      <c r="I50" s="1188"/>
      <c r="J50" s="1189"/>
      <c r="K50" s="63">
        <v>74</v>
      </c>
      <c r="L50" s="64">
        <v>60</v>
      </c>
      <c r="M50" s="64">
        <v>56</v>
      </c>
      <c r="N50" s="64">
        <v>58</v>
      </c>
      <c r="O50" s="65">
        <v>33</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3738</v>
      </c>
      <c r="L52" s="64">
        <v>3889</v>
      </c>
      <c r="M52" s="64">
        <v>4146</v>
      </c>
      <c r="N52" s="64">
        <v>4109</v>
      </c>
      <c r="O52" s="65">
        <v>4100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2462</v>
      </c>
      <c r="L53" s="69">
        <v>2227</v>
      </c>
      <c r="M53" s="69">
        <v>2156</v>
      </c>
      <c r="N53" s="69">
        <v>2156</v>
      </c>
      <c r="O53" s="70">
        <v>1979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35207</v>
      </c>
      <c r="J41" s="83">
        <v>35624</v>
      </c>
      <c r="K41" s="83">
        <v>34986</v>
      </c>
      <c r="L41" s="83">
        <v>34518</v>
      </c>
      <c r="M41" s="84">
        <v>38762</v>
      </c>
    </row>
    <row r="42" spans="2:13" ht="27.75" customHeight="1">
      <c r="B42" s="1204"/>
      <c r="C42" s="1205"/>
      <c r="D42" s="85"/>
      <c r="E42" s="1210" t="s">
        <v>26</v>
      </c>
      <c r="F42" s="1210"/>
      <c r="G42" s="1210"/>
      <c r="H42" s="1211"/>
      <c r="I42" s="86">
        <v>288</v>
      </c>
      <c r="J42" s="87">
        <v>230</v>
      </c>
      <c r="K42" s="87">
        <v>175</v>
      </c>
      <c r="L42" s="87">
        <v>112</v>
      </c>
      <c r="M42" s="88">
        <v>82</v>
      </c>
    </row>
    <row r="43" spans="2:13" ht="27.75" customHeight="1">
      <c r="B43" s="1204"/>
      <c r="C43" s="1205"/>
      <c r="D43" s="85"/>
      <c r="E43" s="1210" t="s">
        <v>27</v>
      </c>
      <c r="F43" s="1210"/>
      <c r="G43" s="1210"/>
      <c r="H43" s="1211"/>
      <c r="I43" s="86">
        <v>21382</v>
      </c>
      <c r="J43" s="87">
        <v>20897</v>
      </c>
      <c r="K43" s="87">
        <v>21060</v>
      </c>
      <c r="L43" s="87">
        <v>21350</v>
      </c>
      <c r="M43" s="88">
        <v>20595</v>
      </c>
    </row>
    <row r="44" spans="2:13" ht="27.75" customHeight="1">
      <c r="B44" s="1204"/>
      <c r="C44" s="1205"/>
      <c r="D44" s="85"/>
      <c r="E44" s="1210" t="s">
        <v>28</v>
      </c>
      <c r="F44" s="1210"/>
      <c r="G44" s="1210"/>
      <c r="H44" s="1211"/>
      <c r="I44" s="86">
        <v>5696</v>
      </c>
      <c r="J44" s="87">
        <v>6502</v>
      </c>
      <c r="K44" s="87">
        <v>6300</v>
      </c>
      <c r="L44" s="87">
        <v>5717</v>
      </c>
      <c r="M44" s="88">
        <v>5187</v>
      </c>
    </row>
    <row r="45" spans="2:13" ht="27.75" customHeight="1">
      <c r="B45" s="1204"/>
      <c r="C45" s="1205"/>
      <c r="D45" s="85"/>
      <c r="E45" s="1210" t="s">
        <v>29</v>
      </c>
      <c r="F45" s="1210"/>
      <c r="G45" s="1210"/>
      <c r="H45" s="1211"/>
      <c r="I45" s="86">
        <v>6986</v>
      </c>
      <c r="J45" s="87">
        <v>6904</v>
      </c>
      <c r="K45" s="87">
        <v>6543</v>
      </c>
      <c r="L45" s="87">
        <v>6200</v>
      </c>
      <c r="M45" s="88">
        <v>6289</v>
      </c>
    </row>
    <row r="46" spans="2:13" ht="27.75" customHeight="1">
      <c r="B46" s="1204"/>
      <c r="C46" s="1205"/>
      <c r="D46" s="89"/>
      <c r="E46" s="1210" t="s">
        <v>30</v>
      </c>
      <c r="F46" s="1210"/>
      <c r="G46" s="1210"/>
      <c r="H46" s="1211"/>
      <c r="I46" s="86">
        <v>0</v>
      </c>
      <c r="J46" s="87">
        <v>0</v>
      </c>
      <c r="K46" s="87">
        <v>3</v>
      </c>
      <c r="L46" s="87">
        <v>0</v>
      </c>
      <c r="M46" s="88" t="s">
        <v>482</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7601</v>
      </c>
      <c r="J50" s="87">
        <v>7883</v>
      </c>
      <c r="K50" s="87">
        <v>7744</v>
      </c>
      <c r="L50" s="87">
        <v>7426</v>
      </c>
      <c r="M50" s="88">
        <v>7161</v>
      </c>
    </row>
    <row r="51" spans="2:13" ht="27.75" customHeight="1">
      <c r="B51" s="1204"/>
      <c r="C51" s="1205"/>
      <c r="D51" s="85"/>
      <c r="E51" s="1210" t="s">
        <v>36</v>
      </c>
      <c r="F51" s="1210"/>
      <c r="G51" s="1210"/>
      <c r="H51" s="1211"/>
      <c r="I51" s="86">
        <v>147</v>
      </c>
      <c r="J51" s="87">
        <v>231</v>
      </c>
      <c r="K51" s="87">
        <v>228</v>
      </c>
      <c r="L51" s="87">
        <v>245</v>
      </c>
      <c r="M51" s="88">
        <v>162</v>
      </c>
    </row>
    <row r="52" spans="2:13" ht="27.75" customHeight="1">
      <c r="B52" s="1206"/>
      <c r="C52" s="1207"/>
      <c r="D52" s="85"/>
      <c r="E52" s="1210" t="s">
        <v>37</v>
      </c>
      <c r="F52" s="1210"/>
      <c r="G52" s="1210"/>
      <c r="H52" s="1211"/>
      <c r="I52" s="86">
        <v>47570</v>
      </c>
      <c r="J52" s="87">
        <v>48364</v>
      </c>
      <c r="K52" s="87">
        <v>47784</v>
      </c>
      <c r="L52" s="87">
        <v>47709</v>
      </c>
      <c r="M52" s="88">
        <v>49629</v>
      </c>
    </row>
    <row r="53" spans="2:13" ht="27.75" customHeight="1" thickBot="1">
      <c r="B53" s="1217" t="s">
        <v>21</v>
      </c>
      <c r="C53" s="1218"/>
      <c r="D53" s="92"/>
      <c r="E53" s="1219" t="s">
        <v>38</v>
      </c>
      <c r="F53" s="1219"/>
      <c r="G53" s="1219"/>
      <c r="H53" s="1220"/>
      <c r="I53" s="93">
        <v>14241</v>
      </c>
      <c r="J53" s="94">
        <v>13679</v>
      </c>
      <c r="K53" s="94">
        <v>13310</v>
      </c>
      <c r="L53" s="94">
        <v>12518</v>
      </c>
      <c r="M53" s="95">
        <v>13963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3" t="s">
        <v>560</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42"/>
      <c r="H50" s="1243"/>
      <c r="I50" s="1243"/>
      <c r="J50" s="1244"/>
      <c r="K50" s="356" t="s">
        <v>522</v>
      </c>
      <c r="L50" s="356" t="s">
        <v>523</v>
      </c>
      <c r="M50" s="356" t="s">
        <v>524</v>
      </c>
      <c r="N50" s="356" t="s">
        <v>525</v>
      </c>
      <c r="O50" s="356" t="s">
        <v>526</v>
      </c>
    </row>
    <row r="51" spans="1:17">
      <c r="B51" s="250"/>
      <c r="C51" s="246"/>
      <c r="D51" s="246"/>
      <c r="E51" s="246"/>
      <c r="F51" s="246"/>
      <c r="G51" s="1245" t="s">
        <v>562</v>
      </c>
      <c r="H51" s="1246"/>
      <c r="I51" s="1251" t="s">
        <v>563</v>
      </c>
      <c r="J51" s="1251"/>
      <c r="K51" s="1256"/>
      <c r="L51" s="1256"/>
      <c r="M51" s="1256"/>
      <c r="N51" s="1221">
        <v>60.7</v>
      </c>
      <c r="O51" s="1221">
        <v>68.8</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564</v>
      </c>
      <c r="J53" s="1231"/>
      <c r="K53" s="1255"/>
      <c r="L53" s="1255"/>
      <c r="M53" s="1255"/>
      <c r="N53" s="1253">
        <v>52</v>
      </c>
      <c r="O53" s="1253">
        <v>52.3</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565</v>
      </c>
      <c r="H55" s="1226"/>
      <c r="I55" s="1231" t="s">
        <v>563</v>
      </c>
      <c r="J55" s="1231"/>
      <c r="K55" s="1256"/>
      <c r="L55" s="1256"/>
      <c r="M55" s="1256"/>
      <c r="N55" s="1221">
        <v>37.299999999999997</v>
      </c>
      <c r="O55" s="1221">
        <v>33.1</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566</v>
      </c>
      <c r="J57" s="1223"/>
      <c r="K57" s="1255"/>
      <c r="L57" s="1255"/>
      <c r="M57" s="1255"/>
      <c r="N57" s="1253">
        <v>55.2</v>
      </c>
      <c r="O57" s="1253">
        <v>54.5</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3" t="s">
        <v>568</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42"/>
      <c r="H72" s="1243"/>
      <c r="I72" s="1243"/>
      <c r="J72" s="1244"/>
      <c r="K72" s="356" t="s">
        <v>522</v>
      </c>
      <c r="L72" s="356" t="s">
        <v>523</v>
      </c>
      <c r="M72" s="356" t="s">
        <v>524</v>
      </c>
      <c r="N72" s="356" t="s">
        <v>525</v>
      </c>
      <c r="O72" s="356" t="s">
        <v>526</v>
      </c>
    </row>
    <row r="73" spans="2:30">
      <c r="B73" s="250"/>
      <c r="C73" s="246"/>
      <c r="D73" s="246"/>
      <c r="E73" s="246"/>
      <c r="F73" s="246"/>
      <c r="G73" s="1245" t="s">
        <v>562</v>
      </c>
      <c r="H73" s="1246"/>
      <c r="I73" s="1251" t="s">
        <v>563</v>
      </c>
      <c r="J73" s="1251"/>
      <c r="K73" s="1232">
        <v>69.2</v>
      </c>
      <c r="L73" s="1232">
        <v>66</v>
      </c>
      <c r="M73" s="1221">
        <v>65.7</v>
      </c>
      <c r="N73" s="1221">
        <v>60.7</v>
      </c>
      <c r="O73" s="1221">
        <v>68.8</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570</v>
      </c>
      <c r="J75" s="1231"/>
      <c r="K75" s="1253">
        <v>13.1</v>
      </c>
      <c r="L75" s="1253">
        <v>11.8</v>
      </c>
      <c r="M75" s="1253">
        <v>11.1</v>
      </c>
      <c r="N75" s="1253">
        <v>10.6</v>
      </c>
      <c r="O75" s="1253">
        <v>10.199999999999999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565</v>
      </c>
      <c r="H77" s="1226"/>
      <c r="I77" s="1231" t="s">
        <v>563</v>
      </c>
      <c r="J77" s="1231"/>
      <c r="K77" s="1232">
        <v>52.6</v>
      </c>
      <c r="L77" s="1232">
        <v>41.3</v>
      </c>
      <c r="M77" s="1221">
        <v>33</v>
      </c>
      <c r="N77" s="1221">
        <v>37.299999999999997</v>
      </c>
      <c r="O77" s="1221">
        <v>33.1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570</v>
      </c>
      <c r="J79" s="1223"/>
      <c r="K79" s="1224">
        <v>10.4</v>
      </c>
      <c r="L79" s="1224">
        <v>9.6</v>
      </c>
      <c r="M79" s="1224">
        <v>8.5</v>
      </c>
      <c r="N79" s="1224">
        <v>7.8</v>
      </c>
      <c r="O79" s="1224">
        <v>7.5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38029</v>
      </c>
      <c r="E3" s="118"/>
      <c r="F3" s="119">
        <v>52678</v>
      </c>
      <c r="G3" s="120"/>
      <c r="H3" s="121"/>
    </row>
    <row r="4" spans="1:8">
      <c r="A4" s="122"/>
      <c r="B4" s="123"/>
      <c r="C4" s="124"/>
      <c r="D4" s="125">
        <v>26329</v>
      </c>
      <c r="E4" s="126"/>
      <c r="F4" s="127">
        <v>30185</v>
      </c>
      <c r="G4" s="128"/>
      <c r="H4" s="129"/>
    </row>
    <row r="5" spans="1:8">
      <c r="A5" s="110" t="s">
        <v>516</v>
      </c>
      <c r="B5" s="115"/>
      <c r="C5" s="116"/>
      <c r="D5" s="117">
        <v>39906</v>
      </c>
      <c r="E5" s="118"/>
      <c r="F5" s="119">
        <v>69560</v>
      </c>
      <c r="G5" s="120"/>
      <c r="H5" s="121"/>
    </row>
    <row r="6" spans="1:8">
      <c r="A6" s="122"/>
      <c r="B6" s="123"/>
      <c r="C6" s="124"/>
      <c r="D6" s="125">
        <v>24043</v>
      </c>
      <c r="E6" s="126"/>
      <c r="F6" s="127">
        <v>35305</v>
      </c>
      <c r="G6" s="128"/>
      <c r="H6" s="129"/>
    </row>
    <row r="7" spans="1:8">
      <c r="A7" s="110" t="s">
        <v>517</v>
      </c>
      <c r="B7" s="115"/>
      <c r="C7" s="116"/>
      <c r="D7" s="117">
        <v>35344</v>
      </c>
      <c r="E7" s="118"/>
      <c r="F7" s="119">
        <v>65988</v>
      </c>
      <c r="G7" s="120"/>
      <c r="H7" s="121"/>
    </row>
    <row r="8" spans="1:8">
      <c r="A8" s="122"/>
      <c r="B8" s="123"/>
      <c r="C8" s="124"/>
      <c r="D8" s="125">
        <v>20301</v>
      </c>
      <c r="E8" s="126"/>
      <c r="F8" s="127">
        <v>36473</v>
      </c>
      <c r="G8" s="128"/>
      <c r="H8" s="129"/>
    </row>
    <row r="9" spans="1:8">
      <c r="A9" s="110" t="s">
        <v>518</v>
      </c>
      <c r="B9" s="115"/>
      <c r="C9" s="116"/>
      <c r="D9" s="117">
        <v>44826</v>
      </c>
      <c r="E9" s="118"/>
      <c r="F9" s="119">
        <v>54227</v>
      </c>
      <c r="G9" s="120"/>
      <c r="H9" s="121"/>
    </row>
    <row r="10" spans="1:8">
      <c r="A10" s="122"/>
      <c r="B10" s="123"/>
      <c r="C10" s="124"/>
      <c r="D10" s="125">
        <v>31593</v>
      </c>
      <c r="E10" s="126"/>
      <c r="F10" s="127">
        <v>29694</v>
      </c>
      <c r="G10" s="128"/>
      <c r="H10" s="129"/>
    </row>
    <row r="11" spans="1:8">
      <c r="A11" s="110" t="s">
        <v>519</v>
      </c>
      <c r="B11" s="115"/>
      <c r="C11" s="116"/>
      <c r="D11" s="117">
        <v>94500</v>
      </c>
      <c r="E11" s="118"/>
      <c r="F11" s="119">
        <v>57295</v>
      </c>
      <c r="G11" s="120"/>
      <c r="H11" s="121"/>
    </row>
    <row r="12" spans="1:8">
      <c r="A12" s="122"/>
      <c r="B12" s="123"/>
      <c r="C12" s="130"/>
      <c r="D12" s="125">
        <v>74166</v>
      </c>
      <c r="E12" s="126"/>
      <c r="F12" s="127">
        <v>32771</v>
      </c>
      <c r="G12" s="128"/>
      <c r="H12" s="129"/>
    </row>
    <row r="13" spans="1:8">
      <c r="A13" s="110"/>
      <c r="B13" s="115"/>
      <c r="C13" s="131"/>
      <c r="D13" s="132">
        <v>50521</v>
      </c>
      <c r="E13" s="133"/>
      <c r="F13" s="134">
        <v>59950</v>
      </c>
      <c r="G13" s="135"/>
      <c r="H13" s="121"/>
    </row>
    <row r="14" spans="1:8">
      <c r="A14" s="122"/>
      <c r="B14" s="123"/>
      <c r="C14" s="124"/>
      <c r="D14" s="125">
        <v>35286</v>
      </c>
      <c r="E14" s="126"/>
      <c r="F14" s="127">
        <v>32886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2.91</v>
      </c>
      <c r="C19" s="136">
        <f>ROUND(VALUE(SUBSTITUTE(実質収支比率等に係る経年分析!G$48,"▲","-")),2)</f>
        <v>2.68</v>
      </c>
      <c r="D19" s="136">
        <f>ROUND(VALUE(SUBSTITUTE(実質収支比率等に係る経年分析!H$48,"▲","-")),2)</f>
        <v>3.07</v>
      </c>
      <c r="E19" s="136">
        <f>ROUND(VALUE(SUBSTITUTE(実質収支比率等に係る経年分析!I$48,"▲","-")),2)</f>
        <v>3.08</v>
      </c>
      <c r="F19" s="136">
        <f>ROUND(VALUE(SUBSTITUTE(実質収支比率等に係る経年分析!J$48,"▲","-")),2)</f>
        <v>3.81</v>
      </c>
    </row>
    <row r="20" spans="1:11">
      <c r="A20" s="136" t="s">
        <v>43</v>
      </c>
      <c r="B20" s="136">
        <f>ROUND(VALUE(SUBSTITUTE(実質収支比率等に係る経年分析!F$47,"▲","-")),2)</f>
        <v>11.93</v>
      </c>
      <c r="C20" s="136">
        <f>ROUND(VALUE(SUBSTITUTE(実質収支比率等に係る経年分析!G$47,"▲","-")),2)</f>
        <v>13.82</v>
      </c>
      <c r="D20" s="136">
        <f>ROUND(VALUE(SUBSTITUTE(実質収支比率等に係る経年分析!H$47,"▲","-")),2)</f>
        <v>12.4</v>
      </c>
      <c r="E20" s="136">
        <f>ROUND(VALUE(SUBSTITUTE(実質収支比率等に係る経年分析!I$47,"▲","-")),2)</f>
        <v>10.29</v>
      </c>
      <c r="F20" s="136">
        <f>ROUND(VALUE(SUBSTITUTE(実質収支比率等に係る経年分析!J$47,"▲","-")),2)</f>
        <v>9.32</v>
      </c>
    </row>
    <row r="21" spans="1:11">
      <c r="A21" s="136" t="s">
        <v>44</v>
      </c>
      <c r="B21" s="136">
        <f>IF(ISNUMBER(VALUE(SUBSTITUTE(実質収支比率等に係る経年分析!F$49,"▲","-"))),ROUND(VALUE(SUBSTITUTE(実質収支比率等に係る経年分析!F$49,"▲","-")),2),NA())</f>
        <v>2.71</v>
      </c>
      <c r="C21" s="136">
        <f>IF(ISNUMBER(VALUE(SUBSTITUTE(実質収支比率等に係る経年分析!G$49,"▲","-"))),ROUND(VALUE(SUBSTITUTE(実質収支比率等に係る経年分析!G$49,"▲","-")),2),NA())</f>
        <v>3.4</v>
      </c>
      <c r="D21" s="136">
        <f>IF(ISNUMBER(VALUE(SUBSTITUTE(実質収支比率等に係る経年分析!H$49,"▲","-"))),ROUND(VALUE(SUBSTITUTE(実質収支比率等に係る経年分析!H$49,"▲","-")),2),NA())</f>
        <v>0.47</v>
      </c>
      <c r="E21" s="136">
        <f>IF(ISNUMBER(VALUE(SUBSTITUTE(実質収支比率等に係る経年分析!I$49,"▲","-"))),ROUND(VALUE(SUBSTITUTE(実質収支比率等に係る経年分析!I$49,"▲","-")),2),NA())</f>
        <v>0.61</v>
      </c>
      <c r="F21" s="136">
        <f>IF(ISNUMBER(VALUE(SUBSTITUTE(実質収支比率等に係る経年分析!J$49,"▲","-"))),ROUND(VALUE(SUBSTITUTE(実質収支比率等に係る経年分析!J$49,"▲","-")),2),NA())</f>
        <v>-0.42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0.75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0.09</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診療所事業会計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0.43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0.53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0.64</v>
      </c>
    </row>
    <row r="30" spans="1:11">
      <c r="A30" s="137" t="str">
        <f>IF(連結実質赤字比率に係る赤字・黒字の構成分析!C$40="",NA(),連結実質赤字比率に係る赤字・黒字の構成分析!C$40)</f>
        <v>介護老人保健施設事業会計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0.68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0.75</v>
      </c>
    </row>
    <row r="31" spans="1:11">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3.7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3.92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1.48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1.22</v>
      </c>
    </row>
    <row r="32" spans="1:11">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1.88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0.57999999999999996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1.36</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10.119999999999999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14.48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3738</v>
      </c>
      <c r="E42" s="138"/>
      <c r="F42" s="138"/>
      <c r="G42" s="138">
        <f>'実質公債費比率（分子）の構造'!L$52</f>
        <v>3889</v>
      </c>
      <c r="H42" s="138"/>
      <c r="I42" s="138"/>
      <c r="J42" s="138">
        <f>'実質公債費比率（分子）の構造'!M$52</f>
        <v>4146</v>
      </c>
      <c r="K42" s="138"/>
      <c r="L42" s="138"/>
      <c r="M42" s="138">
        <f>'実質公債費比率（分子）の構造'!N$52</f>
        <v>4109</v>
      </c>
      <c r="N42" s="138"/>
      <c r="O42" s="138"/>
      <c r="P42" s="138">
        <f>'実質公債費比率（分子）の構造'!O$52</f>
        <v>4100</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74</v>
      </c>
      <c r="C44" s="138"/>
      <c r="D44" s="138"/>
      <c r="E44" s="138">
        <f>'実質公債費比率（分子）の構造'!L$50</f>
        <v>60</v>
      </c>
      <c r="F44" s="138"/>
      <c r="G44" s="138"/>
      <c r="H44" s="138">
        <f>'実質公債費比率（分子）の構造'!M$50</f>
        <v>56</v>
      </c>
      <c r="I44" s="138"/>
      <c r="J44" s="138"/>
      <c r="K44" s="138">
        <f>'実質公債費比率（分子）の構造'!N$50</f>
        <v>58</v>
      </c>
      <c r="L44" s="138"/>
      <c r="M44" s="138"/>
      <c r="N44" s="138">
        <f>'実質公債費比率（分子）の構造'!O$50</f>
        <v>33</v>
      </c>
      <c r="O44" s="138"/>
      <c r="P44" s="138"/>
    </row>
    <row r="45" spans="1:16">
      <c r="A45" s="138" t="s">
        <v>54</v>
      </c>
      <c r="B45" s="138">
        <f>'実質公債費比率（分子）の構造'!K$49</f>
        <v>365</v>
      </c>
      <c r="C45" s="138"/>
      <c r="D45" s="138"/>
      <c r="E45" s="138">
        <f>'実質公債費比率（分子）の構造'!L$49</f>
        <v>411</v>
      </c>
      <c r="F45" s="138"/>
      <c r="G45" s="138"/>
      <c r="H45" s="138">
        <f>'実質公債費比率（分子）の構造'!M$49</f>
        <v>607</v>
      </c>
      <c r="I45" s="138"/>
      <c r="J45" s="138"/>
      <c r="K45" s="138">
        <f>'実質公債費比率（分子）の構造'!N$49</f>
        <v>600</v>
      </c>
      <c r="L45" s="138"/>
      <c r="M45" s="138"/>
      <c r="N45" s="138">
        <f>'実質公債費比率（分子）の構造'!O$49</f>
        <v>667</v>
      </c>
      <c r="O45" s="138"/>
      <c r="P45" s="138"/>
    </row>
    <row r="46" spans="1:16">
      <c r="A46" s="138" t="s">
        <v>55</v>
      </c>
      <c r="B46" s="138">
        <f>'実質公債費比率（分子）の構造'!K$48</f>
        <v>1516</v>
      </c>
      <c r="C46" s="138"/>
      <c r="D46" s="138"/>
      <c r="E46" s="138">
        <f>'実質公債費比率（分子）の構造'!L$48</f>
        <v>1774</v>
      </c>
      <c r="F46" s="138"/>
      <c r="G46" s="138"/>
      <c r="H46" s="138">
        <f>'実質公債費比率（分子）の構造'!M$48</f>
        <v>1813</v>
      </c>
      <c r="I46" s="138"/>
      <c r="J46" s="138"/>
      <c r="K46" s="138">
        <f>'実質公債費比率（分子）の構造'!N$48</f>
        <v>1940</v>
      </c>
      <c r="L46" s="138"/>
      <c r="M46" s="138"/>
      <c r="N46" s="138">
        <f>'実質公債費比率（分子）の構造'!O$48</f>
        <v>1821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4245</v>
      </c>
      <c r="C49" s="138"/>
      <c r="D49" s="138"/>
      <c r="E49" s="138">
        <f>'実質公債費比率（分子）の構造'!L$45</f>
        <v>3871</v>
      </c>
      <c r="F49" s="138"/>
      <c r="G49" s="138"/>
      <c r="H49" s="138">
        <f>'実質公債費比率（分子）の構造'!M$45</f>
        <v>3826</v>
      </c>
      <c r="I49" s="138"/>
      <c r="J49" s="138"/>
      <c r="K49" s="138">
        <f>'実質公債費比率（分子）の構造'!N$45</f>
        <v>3667</v>
      </c>
      <c r="L49" s="138"/>
      <c r="M49" s="138"/>
      <c r="N49" s="138">
        <f>'実質公債費比率（分子）の構造'!O$45</f>
        <v>3558</v>
      </c>
      <c r="O49" s="138"/>
      <c r="P49" s="138"/>
    </row>
    <row r="50" spans="1:16">
      <c r="A50" s="138" t="s">
        <v>59</v>
      </c>
      <c r="B50" s="138" t="e">
        <f>NA()</f>
        <v>#N/A</v>
      </c>
      <c r="C50" s="138">
        <f>IF(ISNUMBER('実質公債費比率（分子）の構造'!K$53),'実質公債費比率（分子）の構造'!K$53,NA())</f>
        <v>2462</v>
      </c>
      <c r="D50" s="138" t="e">
        <f>NA()</f>
        <v>#N/A</v>
      </c>
      <c r="E50" s="138" t="e">
        <f>NA()</f>
        <v>#N/A</v>
      </c>
      <c r="F50" s="138">
        <f>IF(ISNUMBER('実質公債費比率（分子）の構造'!L$53),'実質公債費比率（分子）の構造'!L$53,NA())</f>
        <v>2227</v>
      </c>
      <c r="G50" s="138" t="e">
        <f>NA()</f>
        <v>#N/A</v>
      </c>
      <c r="H50" s="138" t="e">
        <f>NA()</f>
        <v>#N/A</v>
      </c>
      <c r="I50" s="138">
        <f>IF(ISNUMBER('実質公債費比率（分子）の構造'!M$53),'実質公債費比率（分子）の構造'!M$53,NA())</f>
        <v>2156</v>
      </c>
      <c r="J50" s="138" t="e">
        <f>NA()</f>
        <v>#N/A</v>
      </c>
      <c r="K50" s="138" t="e">
        <f>NA()</f>
        <v>#N/A</v>
      </c>
      <c r="L50" s="138">
        <f>IF(ISNUMBER('実質公債費比率（分子）の構造'!N$53),'実質公債費比率（分子）の構造'!N$53,NA())</f>
        <v>2156</v>
      </c>
      <c r="M50" s="138" t="e">
        <f>NA()</f>
        <v>#N/A</v>
      </c>
      <c r="N50" s="138" t="e">
        <f>NA()</f>
        <v>#N/A</v>
      </c>
      <c r="O50" s="138">
        <f>IF(ISNUMBER('実質公債費比率（分子）の構造'!O$53),'実質公債費比率（分子）の構造'!O$53,NA())</f>
        <v>1979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47570</v>
      </c>
      <c r="E56" s="137"/>
      <c r="F56" s="137"/>
      <c r="G56" s="137">
        <f>'将来負担比率（分子）の構造'!J$52</f>
        <v>48364</v>
      </c>
      <c r="H56" s="137"/>
      <c r="I56" s="137"/>
      <c r="J56" s="137">
        <f>'将来負担比率（分子）の構造'!K$52</f>
        <v>47784</v>
      </c>
      <c r="K56" s="137"/>
      <c r="L56" s="137"/>
      <c r="M56" s="137">
        <f>'将来負担比率（分子）の構造'!L$52</f>
        <v>47709</v>
      </c>
      <c r="N56" s="137"/>
      <c r="O56" s="137"/>
      <c r="P56" s="137">
        <f>'将来負担比率（分子）の構造'!M$52</f>
        <v>49629</v>
      </c>
    </row>
    <row r="57" spans="1:16">
      <c r="A57" s="137" t="s">
        <v>36</v>
      </c>
      <c r="B57" s="137"/>
      <c r="C57" s="137"/>
      <c r="D57" s="137">
        <f>'将来負担比率（分子）の構造'!I$51</f>
        <v>147</v>
      </c>
      <c r="E57" s="137"/>
      <c r="F57" s="137"/>
      <c r="G57" s="137">
        <f>'将来負担比率（分子）の構造'!J$51</f>
        <v>231</v>
      </c>
      <c r="H57" s="137"/>
      <c r="I57" s="137"/>
      <c r="J57" s="137">
        <f>'将来負担比率（分子）の構造'!K$51</f>
        <v>228</v>
      </c>
      <c r="K57" s="137"/>
      <c r="L57" s="137"/>
      <c r="M57" s="137">
        <f>'将来負担比率（分子）の構造'!L$51</f>
        <v>245</v>
      </c>
      <c r="N57" s="137"/>
      <c r="O57" s="137"/>
      <c r="P57" s="137">
        <f>'将来負担比率（分子）の構造'!M$51</f>
        <v>162</v>
      </c>
    </row>
    <row r="58" spans="1:16">
      <c r="A58" s="137" t="s">
        <v>35</v>
      </c>
      <c r="B58" s="137"/>
      <c r="C58" s="137"/>
      <c r="D58" s="137">
        <f>'将来負担比率（分子）の構造'!I$50</f>
        <v>7601</v>
      </c>
      <c r="E58" s="137"/>
      <c r="F58" s="137"/>
      <c r="G58" s="137">
        <f>'将来負担比率（分子）の構造'!J$50</f>
        <v>7883</v>
      </c>
      <c r="H58" s="137"/>
      <c r="I58" s="137"/>
      <c r="J58" s="137">
        <f>'将来負担比率（分子）の構造'!K$50</f>
        <v>7744</v>
      </c>
      <c r="K58" s="137"/>
      <c r="L58" s="137"/>
      <c r="M58" s="137">
        <f>'将来負担比率（分子）の構造'!L$50</f>
        <v>7426</v>
      </c>
      <c r="N58" s="137"/>
      <c r="O58" s="137"/>
      <c r="P58" s="137">
        <f>'将来負担比率（分子）の構造'!M$50</f>
        <v>7161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0</v>
      </c>
      <c r="F61" s="137"/>
      <c r="G61" s="137"/>
      <c r="H61" s="137">
        <f>'将来負担比率（分子）の構造'!K$46</f>
        <v>3</v>
      </c>
      <c r="I61" s="137"/>
      <c r="J61" s="137"/>
      <c r="K61" s="137">
        <f>'将来負担比率（分子）の構造'!L$46</f>
        <v>0</v>
      </c>
      <c r="L61" s="137"/>
      <c r="M61" s="137"/>
      <c r="N61" s="137" t="str">
        <f>'将来負担比率（分子）の構造'!M$46</f>
        <v>-</v>
      </c>
      <c r="O61" s="137"/>
      <c r="P61" s="137"/>
    </row>
    <row r="62" spans="1:16">
      <c r="A62" s="137" t="s">
        <v>29</v>
      </c>
      <c r="B62" s="137">
        <f>'将来負担比率（分子）の構造'!I$45</f>
        <v>6986</v>
      </c>
      <c r="C62" s="137"/>
      <c r="D62" s="137"/>
      <c r="E62" s="137">
        <f>'将来負担比率（分子）の構造'!J$45</f>
        <v>6904</v>
      </c>
      <c r="F62" s="137"/>
      <c r="G62" s="137"/>
      <c r="H62" s="137">
        <f>'将来負担比率（分子）の構造'!K$45</f>
        <v>6543</v>
      </c>
      <c r="I62" s="137"/>
      <c r="J62" s="137"/>
      <c r="K62" s="137">
        <f>'将来負担比率（分子）の構造'!L$45</f>
        <v>6200</v>
      </c>
      <c r="L62" s="137"/>
      <c r="M62" s="137"/>
      <c r="N62" s="137">
        <f>'将来負担比率（分子）の構造'!M$45</f>
        <v>6289</v>
      </c>
      <c r="O62" s="137"/>
      <c r="P62" s="137"/>
    </row>
    <row r="63" spans="1:16">
      <c r="A63" s="137" t="s">
        <v>28</v>
      </c>
      <c r="B63" s="137">
        <f>'将来負担比率（分子）の構造'!I$44</f>
        <v>5696</v>
      </c>
      <c r="C63" s="137"/>
      <c r="D63" s="137"/>
      <c r="E63" s="137">
        <f>'将来負担比率（分子）の構造'!J$44</f>
        <v>6502</v>
      </c>
      <c r="F63" s="137"/>
      <c r="G63" s="137"/>
      <c r="H63" s="137">
        <f>'将来負担比率（分子）の構造'!K$44</f>
        <v>6300</v>
      </c>
      <c r="I63" s="137"/>
      <c r="J63" s="137"/>
      <c r="K63" s="137">
        <f>'将来負担比率（分子）の構造'!L$44</f>
        <v>5717</v>
      </c>
      <c r="L63" s="137"/>
      <c r="M63" s="137"/>
      <c r="N63" s="137">
        <f>'将来負担比率（分子）の構造'!M$44</f>
        <v>5187</v>
      </c>
      <c r="O63" s="137"/>
      <c r="P63" s="137"/>
    </row>
    <row r="64" spans="1:16">
      <c r="A64" s="137" t="s">
        <v>27</v>
      </c>
      <c r="B64" s="137">
        <f>'将来負担比率（分子）の構造'!I$43</f>
        <v>21382</v>
      </c>
      <c r="C64" s="137"/>
      <c r="D64" s="137"/>
      <c r="E64" s="137">
        <f>'将来負担比率（分子）の構造'!J$43</f>
        <v>20897</v>
      </c>
      <c r="F64" s="137"/>
      <c r="G64" s="137"/>
      <c r="H64" s="137">
        <f>'将来負担比率（分子）の構造'!K$43</f>
        <v>21060</v>
      </c>
      <c r="I64" s="137"/>
      <c r="J64" s="137"/>
      <c r="K64" s="137">
        <f>'将来負担比率（分子）の構造'!L$43</f>
        <v>21350</v>
      </c>
      <c r="L64" s="137"/>
      <c r="M64" s="137"/>
      <c r="N64" s="137">
        <f>'将来負担比率（分子）の構造'!M$43</f>
        <v>20595</v>
      </c>
      <c r="O64" s="137"/>
      <c r="P64" s="137"/>
    </row>
    <row r="65" spans="1:16">
      <c r="A65" s="137" t="s">
        <v>26</v>
      </c>
      <c r="B65" s="137">
        <f>'将来負担比率（分子）の構造'!I$42</f>
        <v>288</v>
      </c>
      <c r="C65" s="137"/>
      <c r="D65" s="137"/>
      <c r="E65" s="137">
        <f>'将来負担比率（分子）の構造'!J$42</f>
        <v>230</v>
      </c>
      <c r="F65" s="137"/>
      <c r="G65" s="137"/>
      <c r="H65" s="137">
        <f>'将来負担比率（分子）の構造'!K$42</f>
        <v>175</v>
      </c>
      <c r="I65" s="137"/>
      <c r="J65" s="137"/>
      <c r="K65" s="137">
        <f>'将来負担比率（分子）の構造'!L$42</f>
        <v>112</v>
      </c>
      <c r="L65" s="137"/>
      <c r="M65" s="137"/>
      <c r="N65" s="137">
        <f>'将来負担比率（分子）の構造'!M$42</f>
        <v>82</v>
      </c>
      <c r="O65" s="137"/>
      <c r="P65" s="137"/>
    </row>
    <row r="66" spans="1:16">
      <c r="A66" s="137" t="s">
        <v>25</v>
      </c>
      <c r="B66" s="137">
        <f>'将来負担比率（分子）の構造'!I$41</f>
        <v>35207</v>
      </c>
      <c r="C66" s="137"/>
      <c r="D66" s="137"/>
      <c r="E66" s="137">
        <f>'将来負担比率（分子）の構造'!J$41</f>
        <v>35624</v>
      </c>
      <c r="F66" s="137"/>
      <c r="G66" s="137"/>
      <c r="H66" s="137">
        <f>'将来負担比率（分子）の構造'!K$41</f>
        <v>34986</v>
      </c>
      <c r="I66" s="137"/>
      <c r="J66" s="137"/>
      <c r="K66" s="137">
        <f>'将来負担比率（分子）の構造'!L$41</f>
        <v>34518</v>
      </c>
      <c r="L66" s="137"/>
      <c r="M66" s="137"/>
      <c r="N66" s="137">
        <f>'将来負担比率（分子）の構造'!M$41</f>
        <v>38762</v>
      </c>
      <c r="O66" s="137"/>
      <c r="P66" s="137"/>
    </row>
    <row r="67" spans="1:16">
      <c r="A67" s="137" t="s">
        <v>63</v>
      </c>
      <c r="B67" s="137" t="e">
        <f>NA()</f>
        <v>#N/A</v>
      </c>
      <c r="C67" s="137">
        <f>IF(ISNUMBER('将来負担比率（分子）の構造'!I$53), IF('将来負担比率（分子）の構造'!I$53 &lt; 0, 0, '将来負担比率（分子）の構造'!I$53), NA())</f>
        <v>14241</v>
      </c>
      <c r="D67" s="137" t="e">
        <f>NA()</f>
        <v>#N/A</v>
      </c>
      <c r="E67" s="137" t="e">
        <f>NA()</f>
        <v>#N/A</v>
      </c>
      <c r="F67" s="137">
        <f>IF(ISNUMBER('将来負担比率（分子）の構造'!J$53), IF('将来負担比率（分子）の構造'!J$53 &lt; 0, 0, '将来負担比率（分子）の構造'!J$53), NA())</f>
        <v>13679</v>
      </c>
      <c r="G67" s="137" t="e">
        <f>NA()</f>
        <v>#N/A</v>
      </c>
      <c r="H67" s="137" t="e">
        <f>NA()</f>
        <v>#N/A</v>
      </c>
      <c r="I67" s="137">
        <f>IF(ISNUMBER('将来負担比率（分子）の構造'!K$53), IF('将来負担比率（分子）の構造'!K$53 &lt; 0, 0, '将来負担比率（分子）の構造'!K$53), NA())</f>
        <v>13310</v>
      </c>
      <c r="J67" s="137" t="e">
        <f>NA()</f>
        <v>#N/A</v>
      </c>
      <c r="K67" s="137" t="e">
        <f>NA()</f>
        <v>#N/A</v>
      </c>
      <c r="L67" s="137">
        <f>IF(ISNUMBER('将来負担比率（分子）の構造'!L$53), IF('将来負担比率（分子）の構造'!L$53 &lt; 0, 0, '将来負担比率（分子）の構造'!L$53), NA())</f>
        <v>12518</v>
      </c>
      <c r="M67" s="137" t="e">
        <f>NA()</f>
        <v>#N/A</v>
      </c>
      <c r="N67" s="137" t="e">
        <f>NA()</f>
        <v>#N/A</v>
      </c>
      <c r="O67" s="137">
        <f>IF(ISNUMBER('将来負担比率（分子）の構造'!M$53), IF('将来負担比率（分子）の構造'!M$53 &lt; 0, 0, '将来負担比率（分子）の構造'!M$53), NA())</f>
        <v>13963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14160759</v>
      </c>
      <c r="S5" s="615"/>
      <c r="T5" s="615"/>
      <c r="U5" s="615"/>
      <c r="V5" s="615"/>
      <c r="W5" s="615"/>
      <c r="X5" s="615"/>
      <c r="Y5" s="616"/>
      <c r="Z5" s="617">
        <v>33.299999999999997</v>
      </c>
      <c r="AA5" s="617"/>
      <c r="AB5" s="617"/>
      <c r="AC5" s="617"/>
      <c r="AD5" s="618">
        <v>14160759</v>
      </c>
      <c r="AE5" s="618"/>
      <c r="AF5" s="618"/>
      <c r="AG5" s="618"/>
      <c r="AH5" s="618"/>
      <c r="AI5" s="618"/>
      <c r="AJ5" s="618"/>
      <c r="AK5" s="618"/>
      <c r="AL5" s="619">
        <v>59.6</v>
      </c>
      <c r="AM5" s="620"/>
      <c r="AN5" s="620"/>
      <c r="AO5" s="621"/>
      <c r="AP5" s="611" t="s">
        <v>210</v>
      </c>
      <c r="AQ5" s="612"/>
      <c r="AR5" s="612"/>
      <c r="AS5" s="612"/>
      <c r="AT5" s="612"/>
      <c r="AU5" s="612"/>
      <c r="AV5" s="612"/>
      <c r="AW5" s="612"/>
      <c r="AX5" s="612"/>
      <c r="AY5" s="612"/>
      <c r="AZ5" s="612"/>
      <c r="BA5" s="612"/>
      <c r="BB5" s="612"/>
      <c r="BC5" s="612"/>
      <c r="BD5" s="612"/>
      <c r="BE5" s="612"/>
      <c r="BF5" s="613"/>
      <c r="BG5" s="625">
        <v>14144998</v>
      </c>
      <c r="BH5" s="626"/>
      <c r="BI5" s="626"/>
      <c r="BJ5" s="626"/>
      <c r="BK5" s="626"/>
      <c r="BL5" s="626"/>
      <c r="BM5" s="626"/>
      <c r="BN5" s="627"/>
      <c r="BO5" s="628">
        <v>99.9</v>
      </c>
      <c r="BP5" s="628"/>
      <c r="BQ5" s="628"/>
      <c r="BR5" s="628"/>
      <c r="BS5" s="629">
        <v>253295</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366274</v>
      </c>
      <c r="S6" s="626"/>
      <c r="T6" s="626"/>
      <c r="U6" s="626"/>
      <c r="V6" s="626"/>
      <c r="W6" s="626"/>
      <c r="X6" s="626"/>
      <c r="Y6" s="627"/>
      <c r="Z6" s="628">
        <v>0.9</v>
      </c>
      <c r="AA6" s="628"/>
      <c r="AB6" s="628"/>
      <c r="AC6" s="628"/>
      <c r="AD6" s="629">
        <v>366274</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14144998</v>
      </c>
      <c r="BH6" s="626"/>
      <c r="BI6" s="626"/>
      <c r="BJ6" s="626"/>
      <c r="BK6" s="626"/>
      <c r="BL6" s="626"/>
      <c r="BM6" s="626"/>
      <c r="BN6" s="627"/>
      <c r="BO6" s="628">
        <v>99.9</v>
      </c>
      <c r="BP6" s="628"/>
      <c r="BQ6" s="628"/>
      <c r="BR6" s="628"/>
      <c r="BS6" s="629">
        <v>253295</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266653</v>
      </c>
      <c r="CS6" s="626"/>
      <c r="CT6" s="626"/>
      <c r="CU6" s="626"/>
      <c r="CV6" s="626"/>
      <c r="CW6" s="626"/>
      <c r="CX6" s="626"/>
      <c r="CY6" s="627"/>
      <c r="CZ6" s="628">
        <v>0.6</v>
      </c>
      <c r="DA6" s="628"/>
      <c r="DB6" s="628"/>
      <c r="DC6" s="628"/>
      <c r="DD6" s="634" t="s">
        <v>217</v>
      </c>
      <c r="DE6" s="626"/>
      <c r="DF6" s="626"/>
      <c r="DG6" s="626"/>
      <c r="DH6" s="626"/>
      <c r="DI6" s="626"/>
      <c r="DJ6" s="626"/>
      <c r="DK6" s="626"/>
      <c r="DL6" s="626"/>
      <c r="DM6" s="626"/>
      <c r="DN6" s="626"/>
      <c r="DO6" s="626"/>
      <c r="DP6" s="627"/>
      <c r="DQ6" s="634">
        <v>266604</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16081</v>
      </c>
      <c r="S7" s="626"/>
      <c r="T7" s="626"/>
      <c r="U7" s="626"/>
      <c r="V7" s="626"/>
      <c r="W7" s="626"/>
      <c r="X7" s="626"/>
      <c r="Y7" s="627"/>
      <c r="Z7" s="628">
        <v>0</v>
      </c>
      <c r="AA7" s="628"/>
      <c r="AB7" s="628"/>
      <c r="AC7" s="628"/>
      <c r="AD7" s="629">
        <v>16081</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6268761</v>
      </c>
      <c r="BH7" s="626"/>
      <c r="BI7" s="626"/>
      <c r="BJ7" s="626"/>
      <c r="BK7" s="626"/>
      <c r="BL7" s="626"/>
      <c r="BM7" s="626"/>
      <c r="BN7" s="627"/>
      <c r="BO7" s="628">
        <v>44.3</v>
      </c>
      <c r="BP7" s="628"/>
      <c r="BQ7" s="628"/>
      <c r="BR7" s="628"/>
      <c r="BS7" s="629">
        <v>253295</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9691019</v>
      </c>
      <c r="CS7" s="626"/>
      <c r="CT7" s="626"/>
      <c r="CU7" s="626"/>
      <c r="CV7" s="626"/>
      <c r="CW7" s="626"/>
      <c r="CX7" s="626"/>
      <c r="CY7" s="627"/>
      <c r="CZ7" s="628">
        <v>23.5</v>
      </c>
      <c r="DA7" s="628"/>
      <c r="DB7" s="628"/>
      <c r="DC7" s="628"/>
      <c r="DD7" s="634">
        <v>5204608</v>
      </c>
      <c r="DE7" s="626"/>
      <c r="DF7" s="626"/>
      <c r="DG7" s="626"/>
      <c r="DH7" s="626"/>
      <c r="DI7" s="626"/>
      <c r="DJ7" s="626"/>
      <c r="DK7" s="626"/>
      <c r="DL7" s="626"/>
      <c r="DM7" s="626"/>
      <c r="DN7" s="626"/>
      <c r="DO7" s="626"/>
      <c r="DP7" s="627"/>
      <c r="DQ7" s="634">
        <v>4158422</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39501</v>
      </c>
      <c r="S8" s="626"/>
      <c r="T8" s="626"/>
      <c r="U8" s="626"/>
      <c r="V8" s="626"/>
      <c r="W8" s="626"/>
      <c r="X8" s="626"/>
      <c r="Y8" s="627"/>
      <c r="Z8" s="628">
        <v>0.1</v>
      </c>
      <c r="AA8" s="628"/>
      <c r="AB8" s="628"/>
      <c r="AC8" s="628"/>
      <c r="AD8" s="629">
        <v>39501</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163380</v>
      </c>
      <c r="BH8" s="626"/>
      <c r="BI8" s="626"/>
      <c r="BJ8" s="626"/>
      <c r="BK8" s="626"/>
      <c r="BL8" s="626"/>
      <c r="BM8" s="626"/>
      <c r="BN8" s="627"/>
      <c r="BO8" s="628">
        <v>1.2</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12070453</v>
      </c>
      <c r="CS8" s="626"/>
      <c r="CT8" s="626"/>
      <c r="CU8" s="626"/>
      <c r="CV8" s="626"/>
      <c r="CW8" s="626"/>
      <c r="CX8" s="626"/>
      <c r="CY8" s="627"/>
      <c r="CZ8" s="628">
        <v>29.2</v>
      </c>
      <c r="DA8" s="628"/>
      <c r="DB8" s="628"/>
      <c r="DC8" s="628"/>
      <c r="DD8" s="634">
        <v>417935</v>
      </c>
      <c r="DE8" s="626"/>
      <c r="DF8" s="626"/>
      <c r="DG8" s="626"/>
      <c r="DH8" s="626"/>
      <c r="DI8" s="626"/>
      <c r="DJ8" s="626"/>
      <c r="DK8" s="626"/>
      <c r="DL8" s="626"/>
      <c r="DM8" s="626"/>
      <c r="DN8" s="626"/>
      <c r="DO8" s="626"/>
      <c r="DP8" s="627"/>
      <c r="DQ8" s="634">
        <v>6508803</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25445</v>
      </c>
      <c r="S9" s="626"/>
      <c r="T9" s="626"/>
      <c r="U9" s="626"/>
      <c r="V9" s="626"/>
      <c r="W9" s="626"/>
      <c r="X9" s="626"/>
      <c r="Y9" s="627"/>
      <c r="Z9" s="628">
        <v>0.1</v>
      </c>
      <c r="AA9" s="628"/>
      <c r="AB9" s="628"/>
      <c r="AC9" s="628"/>
      <c r="AD9" s="629">
        <v>25445</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4179515</v>
      </c>
      <c r="BH9" s="626"/>
      <c r="BI9" s="626"/>
      <c r="BJ9" s="626"/>
      <c r="BK9" s="626"/>
      <c r="BL9" s="626"/>
      <c r="BM9" s="626"/>
      <c r="BN9" s="627"/>
      <c r="BO9" s="628">
        <v>29.5</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3757617</v>
      </c>
      <c r="CS9" s="626"/>
      <c r="CT9" s="626"/>
      <c r="CU9" s="626"/>
      <c r="CV9" s="626"/>
      <c r="CW9" s="626"/>
      <c r="CX9" s="626"/>
      <c r="CY9" s="627"/>
      <c r="CZ9" s="628">
        <v>9.1</v>
      </c>
      <c r="DA9" s="628"/>
      <c r="DB9" s="628"/>
      <c r="DC9" s="628"/>
      <c r="DD9" s="634">
        <v>56428</v>
      </c>
      <c r="DE9" s="626"/>
      <c r="DF9" s="626"/>
      <c r="DG9" s="626"/>
      <c r="DH9" s="626"/>
      <c r="DI9" s="626"/>
      <c r="DJ9" s="626"/>
      <c r="DK9" s="626"/>
      <c r="DL9" s="626"/>
      <c r="DM9" s="626"/>
      <c r="DN9" s="626"/>
      <c r="DO9" s="626"/>
      <c r="DP9" s="627"/>
      <c r="DQ9" s="634">
        <v>3515311</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1462704</v>
      </c>
      <c r="S10" s="626"/>
      <c r="T10" s="626"/>
      <c r="U10" s="626"/>
      <c r="V10" s="626"/>
      <c r="W10" s="626"/>
      <c r="X10" s="626"/>
      <c r="Y10" s="627"/>
      <c r="Z10" s="628">
        <v>3.4</v>
      </c>
      <c r="AA10" s="628"/>
      <c r="AB10" s="628"/>
      <c r="AC10" s="628"/>
      <c r="AD10" s="629">
        <v>1462704</v>
      </c>
      <c r="AE10" s="629"/>
      <c r="AF10" s="629"/>
      <c r="AG10" s="629"/>
      <c r="AH10" s="629"/>
      <c r="AI10" s="629"/>
      <c r="AJ10" s="629"/>
      <c r="AK10" s="629"/>
      <c r="AL10" s="630">
        <v>6.2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286759</v>
      </c>
      <c r="BH10" s="626"/>
      <c r="BI10" s="626"/>
      <c r="BJ10" s="626"/>
      <c r="BK10" s="626"/>
      <c r="BL10" s="626"/>
      <c r="BM10" s="626"/>
      <c r="BN10" s="627"/>
      <c r="BO10" s="628">
        <v>2</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86502</v>
      </c>
      <c r="CS10" s="626"/>
      <c r="CT10" s="626"/>
      <c r="CU10" s="626"/>
      <c r="CV10" s="626"/>
      <c r="CW10" s="626"/>
      <c r="CX10" s="626"/>
      <c r="CY10" s="627"/>
      <c r="CZ10" s="628">
        <v>0.2</v>
      </c>
      <c r="DA10" s="628"/>
      <c r="DB10" s="628"/>
      <c r="DC10" s="628"/>
      <c r="DD10" s="634">
        <v>6928</v>
      </c>
      <c r="DE10" s="626"/>
      <c r="DF10" s="626"/>
      <c r="DG10" s="626"/>
      <c r="DH10" s="626"/>
      <c r="DI10" s="626"/>
      <c r="DJ10" s="626"/>
      <c r="DK10" s="626"/>
      <c r="DL10" s="626"/>
      <c r="DM10" s="626"/>
      <c r="DN10" s="626"/>
      <c r="DO10" s="626"/>
      <c r="DP10" s="627"/>
      <c r="DQ10" s="634">
        <v>75073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359930</v>
      </c>
      <c r="S11" s="626"/>
      <c r="T11" s="626"/>
      <c r="U11" s="626"/>
      <c r="V11" s="626"/>
      <c r="W11" s="626"/>
      <c r="X11" s="626"/>
      <c r="Y11" s="627"/>
      <c r="Z11" s="628">
        <v>0.8</v>
      </c>
      <c r="AA11" s="628"/>
      <c r="AB11" s="628"/>
      <c r="AC11" s="628"/>
      <c r="AD11" s="629">
        <v>359930</v>
      </c>
      <c r="AE11" s="629"/>
      <c r="AF11" s="629"/>
      <c r="AG11" s="629"/>
      <c r="AH11" s="629"/>
      <c r="AI11" s="629"/>
      <c r="AJ11" s="629"/>
      <c r="AK11" s="629"/>
      <c r="AL11" s="630">
        <v>1.5</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1639107</v>
      </c>
      <c r="BH11" s="626"/>
      <c r="BI11" s="626"/>
      <c r="BJ11" s="626"/>
      <c r="BK11" s="626"/>
      <c r="BL11" s="626"/>
      <c r="BM11" s="626"/>
      <c r="BN11" s="627"/>
      <c r="BO11" s="628">
        <v>11.6</v>
      </c>
      <c r="BP11" s="628"/>
      <c r="BQ11" s="628"/>
      <c r="BR11" s="628"/>
      <c r="BS11" s="634">
        <v>253295</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1659305</v>
      </c>
      <c r="CS11" s="626"/>
      <c r="CT11" s="626"/>
      <c r="CU11" s="626"/>
      <c r="CV11" s="626"/>
      <c r="CW11" s="626"/>
      <c r="CX11" s="626"/>
      <c r="CY11" s="627"/>
      <c r="CZ11" s="628">
        <v>4</v>
      </c>
      <c r="DA11" s="628"/>
      <c r="DB11" s="628"/>
      <c r="DC11" s="628"/>
      <c r="DD11" s="634">
        <v>281805</v>
      </c>
      <c r="DE11" s="626"/>
      <c r="DF11" s="626"/>
      <c r="DG11" s="626"/>
      <c r="DH11" s="626"/>
      <c r="DI11" s="626"/>
      <c r="DJ11" s="626"/>
      <c r="DK11" s="626"/>
      <c r="DL11" s="626"/>
      <c r="DM11" s="626"/>
      <c r="DN11" s="626"/>
      <c r="DO11" s="626"/>
      <c r="DP11" s="627"/>
      <c r="DQ11" s="634">
        <v>1226539</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6942571</v>
      </c>
      <c r="BH12" s="626"/>
      <c r="BI12" s="626"/>
      <c r="BJ12" s="626"/>
      <c r="BK12" s="626"/>
      <c r="BL12" s="626"/>
      <c r="BM12" s="626"/>
      <c r="BN12" s="627"/>
      <c r="BO12" s="628">
        <v>49</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373976</v>
      </c>
      <c r="CS12" s="626"/>
      <c r="CT12" s="626"/>
      <c r="CU12" s="626"/>
      <c r="CV12" s="626"/>
      <c r="CW12" s="626"/>
      <c r="CX12" s="626"/>
      <c r="CY12" s="627"/>
      <c r="CZ12" s="628">
        <v>0.9</v>
      </c>
      <c r="DA12" s="628"/>
      <c r="DB12" s="628"/>
      <c r="DC12" s="628"/>
      <c r="DD12" s="634">
        <v>63458</v>
      </c>
      <c r="DE12" s="626"/>
      <c r="DF12" s="626"/>
      <c r="DG12" s="626"/>
      <c r="DH12" s="626"/>
      <c r="DI12" s="626"/>
      <c r="DJ12" s="626"/>
      <c r="DK12" s="626"/>
      <c r="DL12" s="626"/>
      <c r="DM12" s="626"/>
      <c r="DN12" s="626"/>
      <c r="DO12" s="626"/>
      <c r="DP12" s="627"/>
      <c r="DQ12" s="634">
        <v>336585</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102147</v>
      </c>
      <c r="S13" s="626"/>
      <c r="T13" s="626"/>
      <c r="U13" s="626"/>
      <c r="V13" s="626"/>
      <c r="W13" s="626"/>
      <c r="X13" s="626"/>
      <c r="Y13" s="627"/>
      <c r="Z13" s="628">
        <v>0.2</v>
      </c>
      <c r="AA13" s="628"/>
      <c r="AB13" s="628"/>
      <c r="AC13" s="628"/>
      <c r="AD13" s="629">
        <v>102147</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6934744</v>
      </c>
      <c r="BH13" s="626"/>
      <c r="BI13" s="626"/>
      <c r="BJ13" s="626"/>
      <c r="BK13" s="626"/>
      <c r="BL13" s="626"/>
      <c r="BM13" s="626"/>
      <c r="BN13" s="627"/>
      <c r="BO13" s="628">
        <v>49</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3846182</v>
      </c>
      <c r="CS13" s="626"/>
      <c r="CT13" s="626"/>
      <c r="CU13" s="626"/>
      <c r="CV13" s="626"/>
      <c r="CW13" s="626"/>
      <c r="CX13" s="626"/>
      <c r="CY13" s="627"/>
      <c r="CZ13" s="628">
        <v>9.3000000000000007</v>
      </c>
      <c r="DA13" s="628"/>
      <c r="DB13" s="628"/>
      <c r="DC13" s="628"/>
      <c r="DD13" s="634">
        <v>1465972</v>
      </c>
      <c r="DE13" s="626"/>
      <c r="DF13" s="626"/>
      <c r="DG13" s="626"/>
      <c r="DH13" s="626"/>
      <c r="DI13" s="626"/>
      <c r="DJ13" s="626"/>
      <c r="DK13" s="626"/>
      <c r="DL13" s="626"/>
      <c r="DM13" s="626"/>
      <c r="DN13" s="626"/>
      <c r="DO13" s="626"/>
      <c r="DP13" s="627"/>
      <c r="DQ13" s="634">
        <v>2951160</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270998</v>
      </c>
      <c r="BH14" s="626"/>
      <c r="BI14" s="626"/>
      <c r="BJ14" s="626"/>
      <c r="BK14" s="626"/>
      <c r="BL14" s="626"/>
      <c r="BM14" s="626"/>
      <c r="BN14" s="627"/>
      <c r="BO14" s="628">
        <v>1.9</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1530384</v>
      </c>
      <c r="CS14" s="626"/>
      <c r="CT14" s="626"/>
      <c r="CU14" s="626"/>
      <c r="CV14" s="626"/>
      <c r="CW14" s="626"/>
      <c r="CX14" s="626"/>
      <c r="CY14" s="627"/>
      <c r="CZ14" s="628">
        <v>3.7</v>
      </c>
      <c r="DA14" s="628"/>
      <c r="DB14" s="628"/>
      <c r="DC14" s="628"/>
      <c r="DD14" s="634">
        <v>59646</v>
      </c>
      <c r="DE14" s="626"/>
      <c r="DF14" s="626"/>
      <c r="DG14" s="626"/>
      <c r="DH14" s="626"/>
      <c r="DI14" s="626"/>
      <c r="DJ14" s="626"/>
      <c r="DK14" s="626"/>
      <c r="DL14" s="626"/>
      <c r="DM14" s="626"/>
      <c r="DN14" s="626"/>
      <c r="DO14" s="626"/>
      <c r="DP14" s="627"/>
      <c r="DQ14" s="634">
        <v>1493884</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60066</v>
      </c>
      <c r="S15" s="626"/>
      <c r="T15" s="626"/>
      <c r="U15" s="626"/>
      <c r="V15" s="626"/>
      <c r="W15" s="626"/>
      <c r="X15" s="626"/>
      <c r="Y15" s="627"/>
      <c r="Z15" s="628">
        <v>0.1</v>
      </c>
      <c r="AA15" s="628"/>
      <c r="AB15" s="628"/>
      <c r="AC15" s="628"/>
      <c r="AD15" s="629">
        <v>60066</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661913</v>
      </c>
      <c r="BH15" s="626"/>
      <c r="BI15" s="626"/>
      <c r="BJ15" s="626"/>
      <c r="BK15" s="626"/>
      <c r="BL15" s="626"/>
      <c r="BM15" s="626"/>
      <c r="BN15" s="627"/>
      <c r="BO15" s="628">
        <v>4.7</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4447355</v>
      </c>
      <c r="CS15" s="626"/>
      <c r="CT15" s="626"/>
      <c r="CU15" s="626"/>
      <c r="CV15" s="626"/>
      <c r="CW15" s="626"/>
      <c r="CX15" s="626"/>
      <c r="CY15" s="627"/>
      <c r="CZ15" s="628">
        <v>10.8</v>
      </c>
      <c r="DA15" s="628"/>
      <c r="DB15" s="628"/>
      <c r="DC15" s="628"/>
      <c r="DD15" s="634">
        <v>1111164</v>
      </c>
      <c r="DE15" s="626"/>
      <c r="DF15" s="626"/>
      <c r="DG15" s="626"/>
      <c r="DH15" s="626"/>
      <c r="DI15" s="626"/>
      <c r="DJ15" s="626"/>
      <c r="DK15" s="626"/>
      <c r="DL15" s="626"/>
      <c r="DM15" s="626"/>
      <c r="DN15" s="626"/>
      <c r="DO15" s="626"/>
      <c r="DP15" s="627"/>
      <c r="DQ15" s="634">
        <v>2922127</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8096651</v>
      </c>
      <c r="S16" s="626"/>
      <c r="T16" s="626"/>
      <c r="U16" s="626"/>
      <c r="V16" s="626"/>
      <c r="W16" s="626"/>
      <c r="X16" s="626"/>
      <c r="Y16" s="627"/>
      <c r="Z16" s="628">
        <v>19</v>
      </c>
      <c r="AA16" s="628"/>
      <c r="AB16" s="628"/>
      <c r="AC16" s="628"/>
      <c r="AD16" s="629">
        <v>7104155</v>
      </c>
      <c r="AE16" s="629"/>
      <c r="AF16" s="629"/>
      <c r="AG16" s="629"/>
      <c r="AH16" s="629"/>
      <c r="AI16" s="629"/>
      <c r="AJ16" s="629"/>
      <c r="AK16" s="629"/>
      <c r="AL16" s="630">
        <v>29.9</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v>755</v>
      </c>
      <c r="BH16" s="626"/>
      <c r="BI16" s="626"/>
      <c r="BJ16" s="626"/>
      <c r="BK16" s="626"/>
      <c r="BL16" s="626"/>
      <c r="BM16" s="626"/>
      <c r="BN16" s="627"/>
      <c r="BO16" s="628">
        <v>0</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31437</v>
      </c>
      <c r="CS16" s="626"/>
      <c r="CT16" s="626"/>
      <c r="CU16" s="626"/>
      <c r="CV16" s="626"/>
      <c r="CW16" s="626"/>
      <c r="CX16" s="626"/>
      <c r="CY16" s="627"/>
      <c r="CZ16" s="628">
        <v>0.1</v>
      </c>
      <c r="DA16" s="628"/>
      <c r="DB16" s="628"/>
      <c r="DC16" s="628"/>
      <c r="DD16" s="634" t="s">
        <v>223</v>
      </c>
      <c r="DE16" s="626"/>
      <c r="DF16" s="626"/>
      <c r="DG16" s="626"/>
      <c r="DH16" s="626"/>
      <c r="DI16" s="626"/>
      <c r="DJ16" s="626"/>
      <c r="DK16" s="626"/>
      <c r="DL16" s="626"/>
      <c r="DM16" s="626"/>
      <c r="DN16" s="626"/>
      <c r="DO16" s="626"/>
      <c r="DP16" s="627"/>
      <c r="DQ16" s="634">
        <v>19927</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7104155</v>
      </c>
      <c r="S17" s="626"/>
      <c r="T17" s="626"/>
      <c r="U17" s="626"/>
      <c r="V17" s="626"/>
      <c r="W17" s="626"/>
      <c r="X17" s="626"/>
      <c r="Y17" s="627"/>
      <c r="Z17" s="628">
        <v>16.7</v>
      </c>
      <c r="AA17" s="628"/>
      <c r="AB17" s="628"/>
      <c r="AC17" s="628"/>
      <c r="AD17" s="629">
        <v>7104155</v>
      </c>
      <c r="AE17" s="629"/>
      <c r="AF17" s="629"/>
      <c r="AG17" s="629"/>
      <c r="AH17" s="629"/>
      <c r="AI17" s="629"/>
      <c r="AJ17" s="629"/>
      <c r="AK17" s="629"/>
      <c r="AL17" s="630">
        <v>29.9</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3558596</v>
      </c>
      <c r="CS17" s="626"/>
      <c r="CT17" s="626"/>
      <c r="CU17" s="626"/>
      <c r="CV17" s="626"/>
      <c r="CW17" s="626"/>
      <c r="CX17" s="626"/>
      <c r="CY17" s="627"/>
      <c r="CZ17" s="628">
        <v>8.6</v>
      </c>
      <c r="DA17" s="628"/>
      <c r="DB17" s="628"/>
      <c r="DC17" s="628"/>
      <c r="DD17" s="634" t="s">
        <v>223</v>
      </c>
      <c r="DE17" s="626"/>
      <c r="DF17" s="626"/>
      <c r="DG17" s="626"/>
      <c r="DH17" s="626"/>
      <c r="DI17" s="626"/>
      <c r="DJ17" s="626"/>
      <c r="DK17" s="626"/>
      <c r="DL17" s="626"/>
      <c r="DM17" s="626"/>
      <c r="DN17" s="626"/>
      <c r="DO17" s="626"/>
      <c r="DP17" s="627"/>
      <c r="DQ17" s="634">
        <v>3553186</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992496</v>
      </c>
      <c r="S18" s="626"/>
      <c r="T18" s="626"/>
      <c r="U18" s="626"/>
      <c r="V18" s="626"/>
      <c r="W18" s="626"/>
      <c r="X18" s="626"/>
      <c r="Y18" s="627"/>
      <c r="Z18" s="628">
        <v>2.2999999999999998</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15761</v>
      </c>
      <c r="BH19" s="626"/>
      <c r="BI19" s="626"/>
      <c r="BJ19" s="626"/>
      <c r="BK19" s="626"/>
      <c r="BL19" s="626"/>
      <c r="BM19" s="626"/>
      <c r="BN19" s="627"/>
      <c r="BO19" s="628">
        <v>0.1</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24689558</v>
      </c>
      <c r="S20" s="626"/>
      <c r="T20" s="626"/>
      <c r="U20" s="626"/>
      <c r="V20" s="626"/>
      <c r="W20" s="626"/>
      <c r="X20" s="626"/>
      <c r="Y20" s="627"/>
      <c r="Z20" s="628">
        <v>58</v>
      </c>
      <c r="AA20" s="628"/>
      <c r="AB20" s="628"/>
      <c r="AC20" s="628"/>
      <c r="AD20" s="629">
        <v>23697062</v>
      </c>
      <c r="AE20" s="629"/>
      <c r="AF20" s="629"/>
      <c r="AG20" s="629"/>
      <c r="AH20" s="629"/>
      <c r="AI20" s="629"/>
      <c r="AJ20" s="629"/>
      <c r="AK20" s="629"/>
      <c r="AL20" s="630">
        <v>99.8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15761</v>
      </c>
      <c r="BH20" s="626"/>
      <c r="BI20" s="626"/>
      <c r="BJ20" s="626"/>
      <c r="BK20" s="626"/>
      <c r="BL20" s="626"/>
      <c r="BM20" s="626"/>
      <c r="BN20" s="627"/>
      <c r="BO20" s="628">
        <v>0.1</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41319479</v>
      </c>
      <c r="CS20" s="626"/>
      <c r="CT20" s="626"/>
      <c r="CU20" s="626"/>
      <c r="CV20" s="626"/>
      <c r="CW20" s="626"/>
      <c r="CX20" s="626"/>
      <c r="CY20" s="627"/>
      <c r="CZ20" s="628">
        <v>100</v>
      </c>
      <c r="DA20" s="628"/>
      <c r="DB20" s="628"/>
      <c r="DC20" s="628"/>
      <c r="DD20" s="634">
        <v>8667944</v>
      </c>
      <c r="DE20" s="626"/>
      <c r="DF20" s="626"/>
      <c r="DG20" s="626"/>
      <c r="DH20" s="626"/>
      <c r="DI20" s="626"/>
      <c r="DJ20" s="626"/>
      <c r="DK20" s="626"/>
      <c r="DL20" s="626"/>
      <c r="DM20" s="626"/>
      <c r="DN20" s="626"/>
      <c r="DO20" s="626"/>
      <c r="DP20" s="627"/>
      <c r="DQ20" s="634">
        <v>27027621</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10288</v>
      </c>
      <c r="S21" s="626"/>
      <c r="T21" s="626"/>
      <c r="U21" s="626"/>
      <c r="V21" s="626"/>
      <c r="W21" s="626"/>
      <c r="X21" s="626"/>
      <c r="Y21" s="627"/>
      <c r="Z21" s="628">
        <v>0</v>
      </c>
      <c r="AA21" s="628"/>
      <c r="AB21" s="628"/>
      <c r="AC21" s="628"/>
      <c r="AD21" s="629">
        <v>10288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15761</v>
      </c>
      <c r="BH21" s="626"/>
      <c r="BI21" s="626"/>
      <c r="BJ21" s="626"/>
      <c r="BK21" s="626"/>
      <c r="BL21" s="626"/>
      <c r="BM21" s="626"/>
      <c r="BN21" s="627"/>
      <c r="BO21" s="628">
        <v>0.1</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456594</v>
      </c>
      <c r="S22" s="626"/>
      <c r="T22" s="626"/>
      <c r="U22" s="626"/>
      <c r="V22" s="626"/>
      <c r="W22" s="626"/>
      <c r="X22" s="626"/>
      <c r="Y22" s="627"/>
      <c r="Z22" s="628">
        <v>1.1000000000000001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756723</v>
      </c>
      <c r="S23" s="626"/>
      <c r="T23" s="626"/>
      <c r="U23" s="626"/>
      <c r="V23" s="626"/>
      <c r="W23" s="626"/>
      <c r="X23" s="626"/>
      <c r="Y23" s="627"/>
      <c r="Z23" s="628">
        <v>1.8</v>
      </c>
      <c r="AA23" s="628"/>
      <c r="AB23" s="628"/>
      <c r="AC23" s="628"/>
      <c r="AD23" s="629">
        <v>40010</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200614</v>
      </c>
      <c r="S24" s="626"/>
      <c r="T24" s="626"/>
      <c r="U24" s="626"/>
      <c r="V24" s="626"/>
      <c r="W24" s="626"/>
      <c r="X24" s="626"/>
      <c r="Y24" s="627"/>
      <c r="Z24" s="628">
        <v>0.5</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15596110</v>
      </c>
      <c r="CS24" s="615"/>
      <c r="CT24" s="615"/>
      <c r="CU24" s="615"/>
      <c r="CV24" s="615"/>
      <c r="CW24" s="615"/>
      <c r="CX24" s="615"/>
      <c r="CY24" s="616"/>
      <c r="CZ24" s="652">
        <v>37.700000000000003</v>
      </c>
      <c r="DA24" s="653"/>
      <c r="DB24" s="653"/>
      <c r="DC24" s="654"/>
      <c r="DD24" s="651">
        <v>11330016</v>
      </c>
      <c r="DE24" s="615"/>
      <c r="DF24" s="615"/>
      <c r="DG24" s="615"/>
      <c r="DH24" s="615"/>
      <c r="DI24" s="615"/>
      <c r="DJ24" s="615"/>
      <c r="DK24" s="616"/>
      <c r="DL24" s="651">
        <v>11032242</v>
      </c>
      <c r="DM24" s="615"/>
      <c r="DN24" s="615"/>
      <c r="DO24" s="615"/>
      <c r="DP24" s="615"/>
      <c r="DQ24" s="615"/>
      <c r="DR24" s="615"/>
      <c r="DS24" s="615"/>
      <c r="DT24" s="615"/>
      <c r="DU24" s="615"/>
      <c r="DV24" s="616"/>
      <c r="DW24" s="619">
        <v>43.6</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3975438</v>
      </c>
      <c r="S25" s="626"/>
      <c r="T25" s="626"/>
      <c r="U25" s="626"/>
      <c r="V25" s="626"/>
      <c r="W25" s="626"/>
      <c r="X25" s="626"/>
      <c r="Y25" s="627"/>
      <c r="Z25" s="628">
        <v>9.3000000000000007</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6328264</v>
      </c>
      <c r="CS25" s="657"/>
      <c r="CT25" s="657"/>
      <c r="CU25" s="657"/>
      <c r="CV25" s="657"/>
      <c r="CW25" s="657"/>
      <c r="CX25" s="657"/>
      <c r="CY25" s="658"/>
      <c r="CZ25" s="659">
        <v>15.3</v>
      </c>
      <c r="DA25" s="660"/>
      <c r="DB25" s="660"/>
      <c r="DC25" s="661"/>
      <c r="DD25" s="634">
        <v>5996118</v>
      </c>
      <c r="DE25" s="657"/>
      <c r="DF25" s="657"/>
      <c r="DG25" s="657"/>
      <c r="DH25" s="657"/>
      <c r="DI25" s="657"/>
      <c r="DJ25" s="657"/>
      <c r="DK25" s="658"/>
      <c r="DL25" s="634">
        <v>5731054</v>
      </c>
      <c r="DM25" s="657"/>
      <c r="DN25" s="657"/>
      <c r="DO25" s="657"/>
      <c r="DP25" s="657"/>
      <c r="DQ25" s="657"/>
      <c r="DR25" s="657"/>
      <c r="DS25" s="657"/>
      <c r="DT25" s="657"/>
      <c r="DU25" s="657"/>
      <c r="DV25" s="658"/>
      <c r="DW25" s="630">
        <v>22.6</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4107894</v>
      </c>
      <c r="CS26" s="626"/>
      <c r="CT26" s="626"/>
      <c r="CU26" s="626"/>
      <c r="CV26" s="626"/>
      <c r="CW26" s="626"/>
      <c r="CX26" s="626"/>
      <c r="CY26" s="627"/>
      <c r="CZ26" s="659">
        <v>9.9</v>
      </c>
      <c r="DA26" s="660"/>
      <c r="DB26" s="660"/>
      <c r="DC26" s="661"/>
      <c r="DD26" s="634">
        <v>3872995</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2474849</v>
      </c>
      <c r="S27" s="626"/>
      <c r="T27" s="626"/>
      <c r="U27" s="626"/>
      <c r="V27" s="626"/>
      <c r="W27" s="626"/>
      <c r="X27" s="626"/>
      <c r="Y27" s="627"/>
      <c r="Z27" s="628">
        <v>5.8</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14160759</v>
      </c>
      <c r="BH27" s="626"/>
      <c r="BI27" s="626"/>
      <c r="BJ27" s="626"/>
      <c r="BK27" s="626"/>
      <c r="BL27" s="626"/>
      <c r="BM27" s="626"/>
      <c r="BN27" s="627"/>
      <c r="BO27" s="628">
        <v>100</v>
      </c>
      <c r="BP27" s="628"/>
      <c r="BQ27" s="628"/>
      <c r="BR27" s="628"/>
      <c r="BS27" s="634">
        <v>253295</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5709250</v>
      </c>
      <c r="CS27" s="657"/>
      <c r="CT27" s="657"/>
      <c r="CU27" s="657"/>
      <c r="CV27" s="657"/>
      <c r="CW27" s="657"/>
      <c r="CX27" s="657"/>
      <c r="CY27" s="658"/>
      <c r="CZ27" s="659">
        <v>13.8</v>
      </c>
      <c r="DA27" s="660"/>
      <c r="DB27" s="660"/>
      <c r="DC27" s="661"/>
      <c r="DD27" s="634">
        <v>1780712</v>
      </c>
      <c r="DE27" s="657"/>
      <c r="DF27" s="657"/>
      <c r="DG27" s="657"/>
      <c r="DH27" s="657"/>
      <c r="DI27" s="657"/>
      <c r="DJ27" s="657"/>
      <c r="DK27" s="658"/>
      <c r="DL27" s="634">
        <v>1748002</v>
      </c>
      <c r="DM27" s="657"/>
      <c r="DN27" s="657"/>
      <c r="DO27" s="657"/>
      <c r="DP27" s="657"/>
      <c r="DQ27" s="657"/>
      <c r="DR27" s="657"/>
      <c r="DS27" s="657"/>
      <c r="DT27" s="657"/>
      <c r="DU27" s="657"/>
      <c r="DV27" s="658"/>
      <c r="DW27" s="630">
        <v>6.9</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87897</v>
      </c>
      <c r="S28" s="626"/>
      <c r="T28" s="626"/>
      <c r="U28" s="626"/>
      <c r="V28" s="626"/>
      <c r="W28" s="626"/>
      <c r="X28" s="626"/>
      <c r="Y28" s="627"/>
      <c r="Z28" s="628">
        <v>0.2</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3558596</v>
      </c>
      <c r="CS28" s="626"/>
      <c r="CT28" s="626"/>
      <c r="CU28" s="626"/>
      <c r="CV28" s="626"/>
      <c r="CW28" s="626"/>
      <c r="CX28" s="626"/>
      <c r="CY28" s="627"/>
      <c r="CZ28" s="659">
        <v>8.6</v>
      </c>
      <c r="DA28" s="660"/>
      <c r="DB28" s="660"/>
      <c r="DC28" s="661"/>
      <c r="DD28" s="634">
        <v>3553186</v>
      </c>
      <c r="DE28" s="626"/>
      <c r="DF28" s="626"/>
      <c r="DG28" s="626"/>
      <c r="DH28" s="626"/>
      <c r="DI28" s="626"/>
      <c r="DJ28" s="626"/>
      <c r="DK28" s="627"/>
      <c r="DL28" s="634">
        <v>3553186</v>
      </c>
      <c r="DM28" s="626"/>
      <c r="DN28" s="626"/>
      <c r="DO28" s="626"/>
      <c r="DP28" s="626"/>
      <c r="DQ28" s="626"/>
      <c r="DR28" s="626"/>
      <c r="DS28" s="626"/>
      <c r="DT28" s="626"/>
      <c r="DU28" s="626"/>
      <c r="DV28" s="627"/>
      <c r="DW28" s="630">
        <v>14</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9446</v>
      </c>
      <c r="S29" s="626"/>
      <c r="T29" s="626"/>
      <c r="U29" s="626"/>
      <c r="V29" s="626"/>
      <c r="W29" s="626"/>
      <c r="X29" s="626"/>
      <c r="Y29" s="627"/>
      <c r="Z29" s="628">
        <v>0</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3558594</v>
      </c>
      <c r="CS29" s="657"/>
      <c r="CT29" s="657"/>
      <c r="CU29" s="657"/>
      <c r="CV29" s="657"/>
      <c r="CW29" s="657"/>
      <c r="CX29" s="657"/>
      <c r="CY29" s="658"/>
      <c r="CZ29" s="659">
        <v>8.6</v>
      </c>
      <c r="DA29" s="660"/>
      <c r="DB29" s="660"/>
      <c r="DC29" s="661"/>
      <c r="DD29" s="634">
        <v>3553184</v>
      </c>
      <c r="DE29" s="657"/>
      <c r="DF29" s="657"/>
      <c r="DG29" s="657"/>
      <c r="DH29" s="657"/>
      <c r="DI29" s="657"/>
      <c r="DJ29" s="657"/>
      <c r="DK29" s="658"/>
      <c r="DL29" s="634">
        <v>3553184</v>
      </c>
      <c r="DM29" s="657"/>
      <c r="DN29" s="657"/>
      <c r="DO29" s="657"/>
      <c r="DP29" s="657"/>
      <c r="DQ29" s="657"/>
      <c r="DR29" s="657"/>
      <c r="DS29" s="657"/>
      <c r="DT29" s="657"/>
      <c r="DU29" s="657"/>
      <c r="DV29" s="658"/>
      <c r="DW29" s="630">
        <v>14</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975567</v>
      </c>
      <c r="S30" s="626"/>
      <c r="T30" s="626"/>
      <c r="U30" s="626"/>
      <c r="V30" s="626"/>
      <c r="W30" s="626"/>
      <c r="X30" s="626"/>
      <c r="Y30" s="627"/>
      <c r="Z30" s="628">
        <v>2.2999999999999998</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99.1</v>
      </c>
      <c r="BH30" s="684"/>
      <c r="BI30" s="684"/>
      <c r="BJ30" s="684"/>
      <c r="BK30" s="684"/>
      <c r="BL30" s="684"/>
      <c r="BM30" s="620">
        <v>95.4</v>
      </c>
      <c r="BN30" s="684"/>
      <c r="BO30" s="684"/>
      <c r="BP30" s="684"/>
      <c r="BQ30" s="685"/>
      <c r="BR30" s="683">
        <v>99</v>
      </c>
      <c r="BS30" s="684"/>
      <c r="BT30" s="684"/>
      <c r="BU30" s="684"/>
      <c r="BV30" s="684"/>
      <c r="BW30" s="684"/>
      <c r="BX30" s="620">
        <v>95.2</v>
      </c>
      <c r="BY30" s="684"/>
      <c r="BZ30" s="684"/>
      <c r="CA30" s="684"/>
      <c r="CB30" s="685"/>
      <c r="CD30" s="688"/>
      <c r="CE30" s="689"/>
      <c r="CF30" s="639" t="s">
        <v>294</v>
      </c>
      <c r="CG30" s="640"/>
      <c r="CH30" s="640"/>
      <c r="CI30" s="640"/>
      <c r="CJ30" s="640"/>
      <c r="CK30" s="640"/>
      <c r="CL30" s="640"/>
      <c r="CM30" s="640"/>
      <c r="CN30" s="640"/>
      <c r="CO30" s="640"/>
      <c r="CP30" s="640"/>
      <c r="CQ30" s="641"/>
      <c r="CR30" s="625">
        <v>3234314</v>
      </c>
      <c r="CS30" s="626"/>
      <c r="CT30" s="626"/>
      <c r="CU30" s="626"/>
      <c r="CV30" s="626"/>
      <c r="CW30" s="626"/>
      <c r="CX30" s="626"/>
      <c r="CY30" s="627"/>
      <c r="CZ30" s="659">
        <v>7.8</v>
      </c>
      <c r="DA30" s="660"/>
      <c r="DB30" s="660"/>
      <c r="DC30" s="661"/>
      <c r="DD30" s="634">
        <v>3228993</v>
      </c>
      <c r="DE30" s="626"/>
      <c r="DF30" s="626"/>
      <c r="DG30" s="626"/>
      <c r="DH30" s="626"/>
      <c r="DI30" s="626"/>
      <c r="DJ30" s="626"/>
      <c r="DK30" s="627"/>
      <c r="DL30" s="634">
        <v>3228993</v>
      </c>
      <c r="DM30" s="626"/>
      <c r="DN30" s="626"/>
      <c r="DO30" s="626"/>
      <c r="DP30" s="626"/>
      <c r="DQ30" s="626"/>
      <c r="DR30" s="626"/>
      <c r="DS30" s="626"/>
      <c r="DT30" s="626"/>
      <c r="DU30" s="626"/>
      <c r="DV30" s="627"/>
      <c r="DW30" s="630">
        <v>12.8</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949640</v>
      </c>
      <c r="S31" s="626"/>
      <c r="T31" s="626"/>
      <c r="U31" s="626"/>
      <c r="V31" s="626"/>
      <c r="W31" s="626"/>
      <c r="X31" s="626"/>
      <c r="Y31" s="627"/>
      <c r="Z31" s="628">
        <v>2.2000000000000002</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95.6</v>
      </c>
      <c r="BN31" s="681"/>
      <c r="BO31" s="681"/>
      <c r="BP31" s="681"/>
      <c r="BQ31" s="682"/>
      <c r="BR31" s="680">
        <v>98.9</v>
      </c>
      <c r="BS31" s="657"/>
      <c r="BT31" s="657"/>
      <c r="BU31" s="657"/>
      <c r="BV31" s="657"/>
      <c r="BW31" s="657"/>
      <c r="BX31" s="631">
        <v>95</v>
      </c>
      <c r="BY31" s="681"/>
      <c r="BZ31" s="681"/>
      <c r="CA31" s="681"/>
      <c r="CB31" s="682"/>
      <c r="CD31" s="688"/>
      <c r="CE31" s="689"/>
      <c r="CF31" s="639" t="s">
        <v>298</v>
      </c>
      <c r="CG31" s="640"/>
      <c r="CH31" s="640"/>
      <c r="CI31" s="640"/>
      <c r="CJ31" s="640"/>
      <c r="CK31" s="640"/>
      <c r="CL31" s="640"/>
      <c r="CM31" s="640"/>
      <c r="CN31" s="640"/>
      <c r="CO31" s="640"/>
      <c r="CP31" s="640"/>
      <c r="CQ31" s="641"/>
      <c r="CR31" s="625">
        <v>324280</v>
      </c>
      <c r="CS31" s="657"/>
      <c r="CT31" s="657"/>
      <c r="CU31" s="657"/>
      <c r="CV31" s="657"/>
      <c r="CW31" s="657"/>
      <c r="CX31" s="657"/>
      <c r="CY31" s="658"/>
      <c r="CZ31" s="659">
        <v>0.8</v>
      </c>
      <c r="DA31" s="660"/>
      <c r="DB31" s="660"/>
      <c r="DC31" s="661"/>
      <c r="DD31" s="634">
        <v>324191</v>
      </c>
      <c r="DE31" s="657"/>
      <c r="DF31" s="657"/>
      <c r="DG31" s="657"/>
      <c r="DH31" s="657"/>
      <c r="DI31" s="657"/>
      <c r="DJ31" s="657"/>
      <c r="DK31" s="658"/>
      <c r="DL31" s="634">
        <v>324191</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482764</v>
      </c>
      <c r="S32" s="626"/>
      <c r="T32" s="626"/>
      <c r="U32" s="626"/>
      <c r="V32" s="626"/>
      <c r="W32" s="626"/>
      <c r="X32" s="626"/>
      <c r="Y32" s="627"/>
      <c r="Z32" s="628">
        <v>1.1000000000000001</v>
      </c>
      <c r="AA32" s="628"/>
      <c r="AB32" s="628"/>
      <c r="AC32" s="628"/>
      <c r="AD32" s="629">
        <v>3261</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98.9</v>
      </c>
      <c r="BH32" s="693"/>
      <c r="BI32" s="693"/>
      <c r="BJ32" s="693"/>
      <c r="BK32" s="693"/>
      <c r="BL32" s="693"/>
      <c r="BM32" s="694">
        <v>94.8</v>
      </c>
      <c r="BN32" s="693"/>
      <c r="BO32" s="693"/>
      <c r="BP32" s="693"/>
      <c r="BQ32" s="695"/>
      <c r="BR32" s="692">
        <v>99.1</v>
      </c>
      <c r="BS32" s="693"/>
      <c r="BT32" s="693"/>
      <c r="BU32" s="693"/>
      <c r="BV32" s="693"/>
      <c r="BW32" s="693"/>
      <c r="BX32" s="694">
        <v>95</v>
      </c>
      <c r="BY32" s="693"/>
      <c r="BZ32" s="693"/>
      <c r="CA32" s="693"/>
      <c r="CB32" s="695"/>
      <c r="CD32" s="690"/>
      <c r="CE32" s="691"/>
      <c r="CF32" s="639" t="s">
        <v>301</v>
      </c>
      <c r="CG32" s="640"/>
      <c r="CH32" s="640"/>
      <c r="CI32" s="640"/>
      <c r="CJ32" s="640"/>
      <c r="CK32" s="640"/>
      <c r="CL32" s="640"/>
      <c r="CM32" s="640"/>
      <c r="CN32" s="640"/>
      <c r="CO32" s="640"/>
      <c r="CP32" s="640"/>
      <c r="CQ32" s="641"/>
      <c r="CR32" s="625">
        <v>2</v>
      </c>
      <c r="CS32" s="626"/>
      <c r="CT32" s="626"/>
      <c r="CU32" s="626"/>
      <c r="CV32" s="626"/>
      <c r="CW32" s="626"/>
      <c r="CX32" s="626"/>
      <c r="CY32" s="627"/>
      <c r="CZ32" s="659">
        <v>0</v>
      </c>
      <c r="DA32" s="660"/>
      <c r="DB32" s="660"/>
      <c r="DC32" s="661"/>
      <c r="DD32" s="634">
        <v>2</v>
      </c>
      <c r="DE32" s="626"/>
      <c r="DF32" s="626"/>
      <c r="DG32" s="626"/>
      <c r="DH32" s="626"/>
      <c r="DI32" s="626"/>
      <c r="DJ32" s="626"/>
      <c r="DK32" s="627"/>
      <c r="DL32" s="634">
        <v>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7478314</v>
      </c>
      <c r="S33" s="626"/>
      <c r="T33" s="626"/>
      <c r="U33" s="626"/>
      <c r="V33" s="626"/>
      <c r="W33" s="626"/>
      <c r="X33" s="626"/>
      <c r="Y33" s="627"/>
      <c r="Z33" s="628">
        <v>17.600000000000001</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17023988</v>
      </c>
      <c r="CS33" s="657"/>
      <c r="CT33" s="657"/>
      <c r="CU33" s="657"/>
      <c r="CV33" s="657"/>
      <c r="CW33" s="657"/>
      <c r="CX33" s="657"/>
      <c r="CY33" s="658"/>
      <c r="CZ33" s="659">
        <v>41.2</v>
      </c>
      <c r="DA33" s="660"/>
      <c r="DB33" s="660"/>
      <c r="DC33" s="661"/>
      <c r="DD33" s="634">
        <v>13987223</v>
      </c>
      <c r="DE33" s="657"/>
      <c r="DF33" s="657"/>
      <c r="DG33" s="657"/>
      <c r="DH33" s="657"/>
      <c r="DI33" s="657"/>
      <c r="DJ33" s="657"/>
      <c r="DK33" s="658"/>
      <c r="DL33" s="634">
        <v>11118973</v>
      </c>
      <c r="DM33" s="657"/>
      <c r="DN33" s="657"/>
      <c r="DO33" s="657"/>
      <c r="DP33" s="657"/>
      <c r="DQ33" s="657"/>
      <c r="DR33" s="657"/>
      <c r="DS33" s="657"/>
      <c r="DT33" s="657"/>
      <c r="DU33" s="657"/>
      <c r="DV33" s="658"/>
      <c r="DW33" s="630">
        <v>43.9</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5976291</v>
      </c>
      <c r="CS34" s="626"/>
      <c r="CT34" s="626"/>
      <c r="CU34" s="626"/>
      <c r="CV34" s="626"/>
      <c r="CW34" s="626"/>
      <c r="CX34" s="626"/>
      <c r="CY34" s="627"/>
      <c r="CZ34" s="659">
        <v>14.5</v>
      </c>
      <c r="DA34" s="660"/>
      <c r="DB34" s="660"/>
      <c r="DC34" s="661"/>
      <c r="DD34" s="634">
        <v>4134302</v>
      </c>
      <c r="DE34" s="626"/>
      <c r="DF34" s="626"/>
      <c r="DG34" s="626"/>
      <c r="DH34" s="626"/>
      <c r="DI34" s="626"/>
      <c r="DJ34" s="626"/>
      <c r="DK34" s="627"/>
      <c r="DL34" s="634">
        <v>3745436</v>
      </c>
      <c r="DM34" s="626"/>
      <c r="DN34" s="626"/>
      <c r="DO34" s="626"/>
      <c r="DP34" s="626"/>
      <c r="DQ34" s="626"/>
      <c r="DR34" s="626"/>
      <c r="DS34" s="626"/>
      <c r="DT34" s="626"/>
      <c r="DU34" s="626"/>
      <c r="DV34" s="627"/>
      <c r="DW34" s="630">
        <v>14.8</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1571414</v>
      </c>
      <c r="S35" s="626"/>
      <c r="T35" s="626"/>
      <c r="U35" s="626"/>
      <c r="V35" s="626"/>
      <c r="W35" s="626"/>
      <c r="X35" s="626"/>
      <c r="Y35" s="627"/>
      <c r="Z35" s="628">
        <v>3.7</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6264618</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297942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329697</v>
      </c>
      <c r="CS35" s="657"/>
      <c r="CT35" s="657"/>
      <c r="CU35" s="657"/>
      <c r="CV35" s="657"/>
      <c r="CW35" s="657"/>
      <c r="CX35" s="657"/>
      <c r="CY35" s="658"/>
      <c r="CZ35" s="659">
        <v>0.8</v>
      </c>
      <c r="DA35" s="660"/>
      <c r="DB35" s="660"/>
      <c r="DC35" s="661"/>
      <c r="DD35" s="634">
        <v>302053</v>
      </c>
      <c r="DE35" s="657"/>
      <c r="DF35" s="657"/>
      <c r="DG35" s="657"/>
      <c r="DH35" s="657"/>
      <c r="DI35" s="657"/>
      <c r="DJ35" s="657"/>
      <c r="DK35" s="658"/>
      <c r="DL35" s="634">
        <v>302053</v>
      </c>
      <c r="DM35" s="657"/>
      <c r="DN35" s="657"/>
      <c r="DO35" s="657"/>
      <c r="DP35" s="657"/>
      <c r="DQ35" s="657"/>
      <c r="DR35" s="657"/>
      <c r="DS35" s="657"/>
      <c r="DT35" s="657"/>
      <c r="DU35" s="657"/>
      <c r="DV35" s="658"/>
      <c r="DW35" s="630">
        <v>1.2</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42547692</v>
      </c>
      <c r="S36" s="698"/>
      <c r="T36" s="698"/>
      <c r="U36" s="698"/>
      <c r="V36" s="698"/>
      <c r="W36" s="698"/>
      <c r="X36" s="698"/>
      <c r="Y36" s="699"/>
      <c r="Z36" s="700">
        <v>100</v>
      </c>
      <c r="AA36" s="700"/>
      <c r="AB36" s="700"/>
      <c r="AC36" s="700"/>
      <c r="AD36" s="701">
        <v>23750621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2107261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236529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6602451</v>
      </c>
      <c r="CS36" s="626"/>
      <c r="CT36" s="626"/>
      <c r="CU36" s="626"/>
      <c r="CV36" s="626"/>
      <c r="CW36" s="626"/>
      <c r="CX36" s="626"/>
      <c r="CY36" s="627"/>
      <c r="CZ36" s="659">
        <v>16</v>
      </c>
      <c r="DA36" s="660"/>
      <c r="DB36" s="660"/>
      <c r="DC36" s="661"/>
      <c r="DD36" s="634">
        <v>5905165</v>
      </c>
      <c r="DE36" s="626"/>
      <c r="DF36" s="626"/>
      <c r="DG36" s="626"/>
      <c r="DH36" s="626"/>
      <c r="DI36" s="626"/>
      <c r="DJ36" s="626"/>
      <c r="DK36" s="627"/>
      <c r="DL36" s="634">
        <v>4929032</v>
      </c>
      <c r="DM36" s="626"/>
      <c r="DN36" s="626"/>
      <c r="DO36" s="626"/>
      <c r="DP36" s="626"/>
      <c r="DQ36" s="626"/>
      <c r="DR36" s="626"/>
      <c r="DS36" s="626"/>
      <c r="DT36" s="626"/>
      <c r="DU36" s="626"/>
      <c r="DV36" s="627"/>
      <c r="DW36" s="630">
        <v>19.5</v>
      </c>
      <c r="DX36" s="655"/>
      <c r="DY36" s="655"/>
      <c r="DZ36" s="655"/>
      <c r="EA36" s="655"/>
      <c r="EB36" s="655"/>
      <c r="EC36" s="656"/>
    </row>
    <row r="37" spans="2:133" ht="11.25" customHeight="1">
      <c r="AQ37" s="704" t="s">
        <v>316</v>
      </c>
      <c r="AR37" s="705"/>
      <c r="AS37" s="705"/>
      <c r="AT37" s="705"/>
      <c r="AU37" s="705"/>
      <c r="AV37" s="705"/>
      <c r="AW37" s="705"/>
      <c r="AX37" s="705"/>
      <c r="AY37" s="706"/>
      <c r="AZ37" s="625">
        <v>1042517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11487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1900699</v>
      </c>
      <c r="CS37" s="657"/>
      <c r="CT37" s="657"/>
      <c r="CU37" s="657"/>
      <c r="CV37" s="657"/>
      <c r="CW37" s="657"/>
      <c r="CX37" s="657"/>
      <c r="CY37" s="658"/>
      <c r="CZ37" s="659">
        <v>4.5999999999999996</v>
      </c>
      <c r="DA37" s="660"/>
      <c r="DB37" s="660"/>
      <c r="DC37" s="661"/>
      <c r="DD37" s="634">
        <v>1898924</v>
      </c>
      <c r="DE37" s="657"/>
      <c r="DF37" s="657"/>
      <c r="DG37" s="657"/>
      <c r="DH37" s="657"/>
      <c r="DI37" s="657"/>
      <c r="DJ37" s="657"/>
      <c r="DK37" s="658"/>
      <c r="DL37" s="634">
        <v>1835199</v>
      </c>
      <c r="DM37" s="657"/>
      <c r="DN37" s="657"/>
      <c r="DO37" s="657"/>
      <c r="DP37" s="657"/>
      <c r="DQ37" s="657"/>
      <c r="DR37" s="657"/>
      <c r="DS37" s="657"/>
      <c r="DT37" s="657"/>
      <c r="DU37" s="657"/>
      <c r="DV37" s="658"/>
      <c r="DW37" s="630">
        <v>7.2</v>
      </c>
      <c r="DX37" s="655"/>
      <c r="DY37" s="655"/>
      <c r="DZ37" s="655"/>
      <c r="EA37" s="655"/>
      <c r="EB37" s="655"/>
      <c r="EC37" s="656"/>
    </row>
    <row r="38" spans="2:133" ht="11.25" customHeight="1">
      <c r="AQ38" s="704" t="s">
        <v>319</v>
      </c>
      <c r="AR38" s="705"/>
      <c r="AS38" s="705"/>
      <c r="AT38" s="705"/>
      <c r="AU38" s="705"/>
      <c r="AV38" s="705"/>
      <c r="AW38" s="705"/>
      <c r="AX38" s="705"/>
      <c r="AY38" s="706"/>
      <c r="AZ38" s="625">
        <v>155146</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19264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2738694</v>
      </c>
      <c r="CS38" s="626"/>
      <c r="CT38" s="626"/>
      <c r="CU38" s="626"/>
      <c r="CV38" s="626"/>
      <c r="CW38" s="626"/>
      <c r="CX38" s="626"/>
      <c r="CY38" s="627"/>
      <c r="CZ38" s="659">
        <v>6.6</v>
      </c>
      <c r="DA38" s="660"/>
      <c r="DB38" s="660"/>
      <c r="DC38" s="661"/>
      <c r="DD38" s="634">
        <v>2308829</v>
      </c>
      <c r="DE38" s="626"/>
      <c r="DF38" s="626"/>
      <c r="DG38" s="626"/>
      <c r="DH38" s="626"/>
      <c r="DI38" s="626"/>
      <c r="DJ38" s="626"/>
      <c r="DK38" s="627"/>
      <c r="DL38" s="634">
        <v>2142452</v>
      </c>
      <c r="DM38" s="626"/>
      <c r="DN38" s="626"/>
      <c r="DO38" s="626"/>
      <c r="DP38" s="626"/>
      <c r="DQ38" s="626"/>
      <c r="DR38" s="626"/>
      <c r="DS38" s="626"/>
      <c r="DT38" s="626"/>
      <c r="DU38" s="626"/>
      <c r="DV38" s="627"/>
      <c r="DW38" s="630">
        <v>8.5</v>
      </c>
      <c r="DX38" s="655"/>
      <c r="DY38" s="655"/>
      <c r="DZ38" s="655"/>
      <c r="EA38" s="655"/>
      <c r="EB38" s="655"/>
      <c r="EC38" s="656"/>
    </row>
    <row r="39" spans="2:133" ht="11.25" customHeight="1">
      <c r="AQ39" s="704" t="s">
        <v>322</v>
      </c>
      <c r="AR39" s="705"/>
      <c r="AS39" s="705"/>
      <c r="AT39" s="705"/>
      <c r="AU39" s="705"/>
      <c r="AV39" s="705"/>
      <c r="AW39" s="705"/>
      <c r="AX39" s="705"/>
      <c r="AY39" s="706"/>
      <c r="AZ39" s="625">
        <v>136000</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576080</v>
      </c>
      <c r="CS39" s="657"/>
      <c r="CT39" s="657"/>
      <c r="CU39" s="657"/>
      <c r="CV39" s="657"/>
      <c r="CW39" s="657"/>
      <c r="CX39" s="657"/>
      <c r="CY39" s="658"/>
      <c r="CZ39" s="659">
        <v>1.4</v>
      </c>
      <c r="DA39" s="660"/>
      <c r="DB39" s="660"/>
      <c r="DC39" s="661"/>
      <c r="DD39" s="634">
        <v>560524</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575751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800775</v>
      </c>
      <c r="CS40" s="626"/>
      <c r="CT40" s="626"/>
      <c r="CU40" s="626"/>
      <c r="CV40" s="626"/>
      <c r="CW40" s="626"/>
      <c r="CX40" s="626"/>
      <c r="CY40" s="627"/>
      <c r="CZ40" s="659">
        <v>1.9</v>
      </c>
      <c r="DA40" s="660"/>
      <c r="DB40" s="660"/>
      <c r="DC40" s="661"/>
      <c r="DD40" s="634">
        <v>776350</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2247943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8699381</v>
      </c>
      <c r="CS42" s="626"/>
      <c r="CT42" s="626"/>
      <c r="CU42" s="626"/>
      <c r="CV42" s="626"/>
      <c r="CW42" s="626"/>
      <c r="CX42" s="626"/>
      <c r="CY42" s="627"/>
      <c r="CZ42" s="659">
        <v>21.1</v>
      </c>
      <c r="DA42" s="708"/>
      <c r="DB42" s="708"/>
      <c r="DC42" s="709"/>
      <c r="DD42" s="634">
        <v>1710382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149412</v>
      </c>
      <c r="CS43" s="657"/>
      <c r="CT43" s="657"/>
      <c r="CU43" s="657"/>
      <c r="CV43" s="657"/>
      <c r="CW43" s="657"/>
      <c r="CX43" s="657"/>
      <c r="CY43" s="658"/>
      <c r="CZ43" s="659">
        <v>0.4</v>
      </c>
      <c r="DA43" s="660"/>
      <c r="DB43" s="660"/>
      <c r="DC43" s="661"/>
      <c r="DD43" s="634">
        <v>149412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8667944</v>
      </c>
      <c r="CS44" s="626"/>
      <c r="CT44" s="626"/>
      <c r="CU44" s="626"/>
      <c r="CV44" s="626"/>
      <c r="CW44" s="626"/>
      <c r="CX44" s="626"/>
      <c r="CY44" s="627"/>
      <c r="CZ44" s="659">
        <v>21</v>
      </c>
      <c r="DA44" s="708"/>
      <c r="DB44" s="708"/>
      <c r="DC44" s="709"/>
      <c r="DD44" s="634">
        <v>1690455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1644748</v>
      </c>
      <c r="CS45" s="657"/>
      <c r="CT45" s="657"/>
      <c r="CU45" s="657"/>
      <c r="CV45" s="657"/>
      <c r="CW45" s="657"/>
      <c r="CX45" s="657"/>
      <c r="CY45" s="658"/>
      <c r="CZ45" s="659">
        <v>4</v>
      </c>
      <c r="DA45" s="660"/>
      <c r="DB45" s="660"/>
      <c r="DC45" s="661"/>
      <c r="DD45" s="634">
        <v>115628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6802765</v>
      </c>
      <c r="CS46" s="626"/>
      <c r="CT46" s="626"/>
      <c r="CU46" s="626"/>
      <c r="CV46" s="626"/>
      <c r="CW46" s="626"/>
      <c r="CX46" s="626"/>
      <c r="CY46" s="627"/>
      <c r="CZ46" s="659">
        <v>16.5</v>
      </c>
      <c r="DA46" s="708"/>
      <c r="DB46" s="708"/>
      <c r="DC46" s="709"/>
      <c r="DD46" s="634">
        <v>1369408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31437</v>
      </c>
      <c r="CS47" s="657"/>
      <c r="CT47" s="657"/>
      <c r="CU47" s="657"/>
      <c r="CV47" s="657"/>
      <c r="CW47" s="657"/>
      <c r="CX47" s="657"/>
      <c r="CY47" s="658"/>
      <c r="CZ47" s="659">
        <v>0.1</v>
      </c>
      <c r="DA47" s="660"/>
      <c r="DB47" s="660"/>
      <c r="DC47" s="661"/>
      <c r="DD47" s="634">
        <v>19927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41319479</v>
      </c>
      <c r="CS49" s="693"/>
      <c r="CT49" s="693"/>
      <c r="CU49" s="693"/>
      <c r="CV49" s="693"/>
      <c r="CW49" s="693"/>
      <c r="CX49" s="693"/>
      <c r="CY49" s="720"/>
      <c r="CZ49" s="721">
        <v>100</v>
      </c>
      <c r="DA49" s="722"/>
      <c r="DB49" s="722"/>
      <c r="DC49" s="723"/>
      <c r="DD49" s="724">
        <v>27027621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42533</v>
      </c>
      <c r="R7" s="755"/>
      <c r="S7" s="755"/>
      <c r="T7" s="755"/>
      <c r="U7" s="755"/>
      <c r="V7" s="755">
        <v>41307</v>
      </c>
      <c r="W7" s="755"/>
      <c r="X7" s="755"/>
      <c r="Y7" s="755"/>
      <c r="Z7" s="755"/>
      <c r="AA7" s="755">
        <v>1226</v>
      </c>
      <c r="AB7" s="755"/>
      <c r="AC7" s="755"/>
      <c r="AD7" s="755"/>
      <c r="AE7" s="756"/>
      <c r="AF7" s="757">
        <v>926</v>
      </c>
      <c r="AG7" s="758"/>
      <c r="AH7" s="758"/>
      <c r="AI7" s="758"/>
      <c r="AJ7" s="759"/>
      <c r="AK7" s="794">
        <v>74</v>
      </c>
      <c r="AL7" s="795"/>
      <c r="AM7" s="795"/>
      <c r="AN7" s="795"/>
      <c r="AO7" s="795"/>
      <c r="AP7" s="795">
        <v>38762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7</v>
      </c>
      <c r="CI7" s="792"/>
      <c r="CJ7" s="792"/>
      <c r="CK7" s="792"/>
      <c r="CL7" s="793"/>
      <c r="CM7" s="791">
        <v>136</v>
      </c>
      <c r="CN7" s="792"/>
      <c r="CO7" s="792"/>
      <c r="CP7" s="792"/>
      <c r="CQ7" s="793"/>
      <c r="CR7" s="791">
        <v>238</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6</v>
      </c>
      <c r="R8" s="779"/>
      <c r="S8" s="779"/>
      <c r="T8" s="779"/>
      <c r="U8" s="779"/>
      <c r="V8" s="779">
        <v>3</v>
      </c>
      <c r="W8" s="779"/>
      <c r="X8" s="779"/>
      <c r="Y8" s="779"/>
      <c r="Z8" s="779"/>
      <c r="AA8" s="779">
        <v>2</v>
      </c>
      <c r="AB8" s="779"/>
      <c r="AC8" s="779"/>
      <c r="AD8" s="779"/>
      <c r="AE8" s="780"/>
      <c r="AF8" s="781">
        <v>2</v>
      </c>
      <c r="AG8" s="782"/>
      <c r="AH8" s="782"/>
      <c r="AI8" s="782"/>
      <c r="AJ8" s="783"/>
      <c r="AK8" s="784" t="s">
        <v>553</v>
      </c>
      <c r="AL8" s="785"/>
      <c r="AM8" s="785"/>
      <c r="AN8" s="785"/>
      <c r="AO8" s="785"/>
      <c r="AP8" s="785" t="s">
        <v>553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3</v>
      </c>
      <c r="CI8" s="802"/>
      <c r="CJ8" s="802"/>
      <c r="CK8" s="802"/>
      <c r="CL8" s="803"/>
      <c r="CM8" s="801">
        <v>55</v>
      </c>
      <c r="CN8" s="802"/>
      <c r="CO8" s="802"/>
      <c r="CP8" s="802"/>
      <c r="CQ8" s="803"/>
      <c r="CR8" s="801">
        <v>5</v>
      </c>
      <c r="CS8" s="802"/>
      <c r="CT8" s="802"/>
      <c r="CU8" s="802"/>
      <c r="CV8" s="803"/>
      <c r="CW8" s="801">
        <v>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21</v>
      </c>
      <c r="R9" s="779"/>
      <c r="S9" s="779"/>
      <c r="T9" s="779"/>
      <c r="U9" s="779"/>
      <c r="V9" s="779">
        <v>21</v>
      </c>
      <c r="W9" s="779"/>
      <c r="X9" s="779"/>
      <c r="Y9" s="779"/>
      <c r="Z9" s="779"/>
      <c r="AA9" s="779">
        <v>0</v>
      </c>
      <c r="AB9" s="779"/>
      <c r="AC9" s="779"/>
      <c r="AD9" s="779"/>
      <c r="AE9" s="780"/>
      <c r="AF9" s="781">
        <v>0</v>
      </c>
      <c r="AG9" s="782"/>
      <c r="AH9" s="782"/>
      <c r="AI9" s="782"/>
      <c r="AJ9" s="783"/>
      <c r="AK9" s="784">
        <v>3</v>
      </c>
      <c r="AL9" s="785"/>
      <c r="AM9" s="785"/>
      <c r="AN9" s="785"/>
      <c r="AO9" s="785"/>
      <c r="AP9" s="785" t="s">
        <v>555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549</v>
      </c>
      <c r="BT9" s="789"/>
      <c r="BU9" s="789"/>
      <c r="BV9" s="789"/>
      <c r="BW9" s="789"/>
      <c r="BX9" s="789"/>
      <c r="BY9" s="789"/>
      <c r="BZ9" s="789"/>
      <c r="CA9" s="789"/>
      <c r="CB9" s="789"/>
      <c r="CC9" s="789"/>
      <c r="CD9" s="789"/>
      <c r="CE9" s="789"/>
      <c r="CF9" s="789"/>
      <c r="CG9" s="790"/>
      <c r="CH9" s="801">
        <v>5</v>
      </c>
      <c r="CI9" s="802"/>
      <c r="CJ9" s="802"/>
      <c r="CK9" s="802"/>
      <c r="CL9" s="803"/>
      <c r="CM9" s="801">
        <v>89</v>
      </c>
      <c r="CN9" s="802"/>
      <c r="CO9" s="802"/>
      <c r="CP9" s="802"/>
      <c r="CQ9" s="803"/>
      <c r="CR9" s="801">
        <v>50</v>
      </c>
      <c r="CS9" s="802"/>
      <c r="CT9" s="802"/>
      <c r="CU9" s="802"/>
      <c r="CV9" s="803"/>
      <c r="CW9" s="801">
        <v>0</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550</v>
      </c>
      <c r="BT10" s="789"/>
      <c r="BU10" s="789"/>
      <c r="BV10" s="789"/>
      <c r="BW10" s="789"/>
      <c r="BX10" s="789"/>
      <c r="BY10" s="789"/>
      <c r="BZ10" s="789"/>
      <c r="CA10" s="789"/>
      <c r="CB10" s="789"/>
      <c r="CC10" s="789"/>
      <c r="CD10" s="789"/>
      <c r="CE10" s="789"/>
      <c r="CF10" s="789"/>
      <c r="CG10" s="790"/>
      <c r="CH10" s="801">
        <v>2</v>
      </c>
      <c r="CI10" s="802"/>
      <c r="CJ10" s="802"/>
      <c r="CK10" s="802"/>
      <c r="CL10" s="803"/>
      <c r="CM10" s="801">
        <v>52</v>
      </c>
      <c r="CN10" s="802"/>
      <c r="CO10" s="802"/>
      <c r="CP10" s="802"/>
      <c r="CQ10" s="803"/>
      <c r="CR10" s="801">
        <v>30</v>
      </c>
      <c r="CS10" s="802"/>
      <c r="CT10" s="802"/>
      <c r="CU10" s="802"/>
      <c r="CV10" s="803"/>
      <c r="CW10" s="801">
        <v>0</v>
      </c>
      <c r="CX10" s="802"/>
      <c r="CY10" s="802"/>
      <c r="CZ10" s="802"/>
      <c r="DA10" s="803"/>
      <c r="DB10" s="801">
        <v>0</v>
      </c>
      <c r="DC10" s="802"/>
      <c r="DD10" s="802"/>
      <c r="DE10" s="802"/>
      <c r="DF10" s="803"/>
      <c r="DG10" s="801">
        <v>0</v>
      </c>
      <c r="DH10" s="802"/>
      <c r="DI10" s="802"/>
      <c r="DJ10" s="802"/>
      <c r="DK10" s="803"/>
      <c r="DL10" s="801">
        <v>0</v>
      </c>
      <c r="DM10" s="802"/>
      <c r="DN10" s="802"/>
      <c r="DO10" s="802"/>
      <c r="DP10" s="803"/>
      <c r="DQ10" s="801">
        <v>0</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551</v>
      </c>
      <c r="BT11" s="789"/>
      <c r="BU11" s="789"/>
      <c r="BV11" s="789"/>
      <c r="BW11" s="789"/>
      <c r="BX11" s="789"/>
      <c r="BY11" s="789"/>
      <c r="BZ11" s="789"/>
      <c r="CA11" s="789"/>
      <c r="CB11" s="789"/>
      <c r="CC11" s="789"/>
      <c r="CD11" s="789"/>
      <c r="CE11" s="789"/>
      <c r="CF11" s="789"/>
      <c r="CG11" s="790"/>
      <c r="CH11" s="801">
        <v>2</v>
      </c>
      <c r="CI11" s="802"/>
      <c r="CJ11" s="802"/>
      <c r="CK11" s="802"/>
      <c r="CL11" s="803"/>
      <c r="CM11" s="801">
        <v>78</v>
      </c>
      <c r="CN11" s="802"/>
      <c r="CO11" s="802"/>
      <c r="CP11" s="802"/>
      <c r="CQ11" s="803"/>
      <c r="CR11" s="801">
        <v>75</v>
      </c>
      <c r="CS11" s="802"/>
      <c r="CT11" s="802"/>
      <c r="CU11" s="802"/>
      <c r="CV11" s="803"/>
      <c r="CW11" s="801">
        <v>5</v>
      </c>
      <c r="CX11" s="802"/>
      <c r="CY11" s="802"/>
      <c r="CZ11" s="802"/>
      <c r="DA11" s="803"/>
      <c r="DB11" s="801">
        <v>0</v>
      </c>
      <c r="DC11" s="802"/>
      <c r="DD11" s="802"/>
      <c r="DE11" s="802"/>
      <c r="DF11" s="803"/>
      <c r="DG11" s="801">
        <v>0</v>
      </c>
      <c r="DH11" s="802"/>
      <c r="DI11" s="802"/>
      <c r="DJ11" s="802"/>
      <c r="DK11" s="803"/>
      <c r="DL11" s="801">
        <v>0</v>
      </c>
      <c r="DM11" s="802"/>
      <c r="DN11" s="802"/>
      <c r="DO11" s="802"/>
      <c r="DP11" s="803"/>
      <c r="DQ11" s="801">
        <v>0</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552</v>
      </c>
      <c r="BT12" s="789"/>
      <c r="BU12" s="789"/>
      <c r="BV12" s="789"/>
      <c r="BW12" s="789"/>
      <c r="BX12" s="789"/>
      <c r="BY12" s="789"/>
      <c r="BZ12" s="789"/>
      <c r="CA12" s="789"/>
      <c r="CB12" s="789"/>
      <c r="CC12" s="789"/>
      <c r="CD12" s="789"/>
      <c r="CE12" s="789"/>
      <c r="CF12" s="789"/>
      <c r="CG12" s="790"/>
      <c r="CH12" s="801">
        <v>3</v>
      </c>
      <c r="CI12" s="802"/>
      <c r="CJ12" s="802"/>
      <c r="CK12" s="802"/>
      <c r="CL12" s="803"/>
      <c r="CM12" s="801">
        <v>56</v>
      </c>
      <c r="CN12" s="802"/>
      <c r="CO12" s="802"/>
      <c r="CP12" s="802"/>
      <c r="CQ12" s="803"/>
      <c r="CR12" s="801">
        <v>50</v>
      </c>
      <c r="CS12" s="802"/>
      <c r="CT12" s="802"/>
      <c r="CU12" s="802"/>
      <c r="CV12" s="803"/>
      <c r="CW12" s="801">
        <v>1</v>
      </c>
      <c r="CX12" s="802"/>
      <c r="CY12" s="802"/>
      <c r="CZ12" s="802"/>
      <c r="DA12" s="803"/>
      <c r="DB12" s="801">
        <v>0</v>
      </c>
      <c r="DC12" s="802"/>
      <c r="DD12" s="802"/>
      <c r="DE12" s="802"/>
      <c r="DF12" s="803"/>
      <c r="DG12" s="801">
        <v>0</v>
      </c>
      <c r="DH12" s="802"/>
      <c r="DI12" s="802"/>
      <c r="DJ12" s="802"/>
      <c r="DK12" s="803"/>
      <c r="DL12" s="801">
        <v>0</v>
      </c>
      <c r="DM12" s="802"/>
      <c r="DN12" s="802"/>
      <c r="DO12" s="802"/>
      <c r="DP12" s="803"/>
      <c r="DQ12" s="801">
        <v>0</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556</v>
      </c>
      <c r="BT13" s="789"/>
      <c r="BU13" s="789"/>
      <c r="BV13" s="789"/>
      <c r="BW13" s="789"/>
      <c r="BX13" s="789"/>
      <c r="BY13" s="789"/>
      <c r="BZ13" s="789"/>
      <c r="CA13" s="789"/>
      <c r="CB13" s="789"/>
      <c r="CC13" s="789"/>
      <c r="CD13" s="789"/>
      <c r="CE13" s="789"/>
      <c r="CF13" s="789"/>
      <c r="CG13" s="790"/>
      <c r="CH13" s="801">
        <v>19</v>
      </c>
      <c r="CI13" s="802"/>
      <c r="CJ13" s="802"/>
      <c r="CK13" s="802"/>
      <c r="CL13" s="803"/>
      <c r="CM13" s="801">
        <v>-588</v>
      </c>
      <c r="CN13" s="802"/>
      <c r="CO13" s="802"/>
      <c r="CP13" s="802"/>
      <c r="CQ13" s="803"/>
      <c r="CR13" s="801">
        <v>10</v>
      </c>
      <c r="CS13" s="802"/>
      <c r="CT13" s="802"/>
      <c r="CU13" s="802"/>
      <c r="CV13" s="803"/>
      <c r="CW13" s="801">
        <v>0</v>
      </c>
      <c r="CX13" s="802"/>
      <c r="CY13" s="802"/>
      <c r="CZ13" s="802"/>
      <c r="DA13" s="803"/>
      <c r="DB13" s="801">
        <v>740</v>
      </c>
      <c r="DC13" s="802"/>
      <c r="DD13" s="802"/>
      <c r="DE13" s="802"/>
      <c r="DF13" s="803"/>
      <c r="DG13" s="801">
        <v>0</v>
      </c>
      <c r="DH13" s="802"/>
      <c r="DI13" s="802"/>
      <c r="DJ13" s="802"/>
      <c r="DK13" s="803"/>
      <c r="DL13" s="801">
        <v>0</v>
      </c>
      <c r="DM13" s="802"/>
      <c r="DN13" s="802"/>
      <c r="DO13" s="802"/>
      <c r="DP13" s="803"/>
      <c r="DQ13" s="801">
        <v>0</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42554</v>
      </c>
      <c r="R23" s="814"/>
      <c r="S23" s="814"/>
      <c r="T23" s="814"/>
      <c r="U23" s="814"/>
      <c r="V23" s="814">
        <v>41325</v>
      </c>
      <c r="W23" s="814"/>
      <c r="X23" s="814"/>
      <c r="Y23" s="814"/>
      <c r="Z23" s="814"/>
      <c r="AA23" s="814">
        <v>1228</v>
      </c>
      <c r="AB23" s="814"/>
      <c r="AC23" s="814"/>
      <c r="AD23" s="814"/>
      <c r="AE23" s="815"/>
      <c r="AF23" s="816">
        <v>929</v>
      </c>
      <c r="AG23" s="814"/>
      <c r="AH23" s="814"/>
      <c r="AI23" s="814"/>
      <c r="AJ23" s="817"/>
      <c r="AK23" s="818"/>
      <c r="AL23" s="819"/>
      <c r="AM23" s="819"/>
      <c r="AN23" s="819"/>
      <c r="AO23" s="819"/>
      <c r="AP23" s="814">
        <v>38762</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10021</v>
      </c>
      <c r="R28" s="843"/>
      <c r="S28" s="843"/>
      <c r="T28" s="843"/>
      <c r="U28" s="843"/>
      <c r="V28" s="843">
        <v>9723</v>
      </c>
      <c r="W28" s="843"/>
      <c r="X28" s="843"/>
      <c r="Y28" s="843"/>
      <c r="Z28" s="843"/>
      <c r="AA28" s="843">
        <v>298</v>
      </c>
      <c r="AB28" s="843"/>
      <c r="AC28" s="843"/>
      <c r="AD28" s="843"/>
      <c r="AE28" s="844"/>
      <c r="AF28" s="845">
        <v>298</v>
      </c>
      <c r="AG28" s="843"/>
      <c r="AH28" s="843"/>
      <c r="AI28" s="843"/>
      <c r="AJ28" s="846"/>
      <c r="AK28" s="847">
        <v>541</v>
      </c>
      <c r="AL28" s="838"/>
      <c r="AM28" s="838"/>
      <c r="AN28" s="838"/>
      <c r="AO28" s="838"/>
      <c r="AP28" s="838" t="s">
        <v>553</v>
      </c>
      <c r="AQ28" s="838"/>
      <c r="AR28" s="838"/>
      <c r="AS28" s="838"/>
      <c r="AT28" s="838"/>
      <c r="AU28" s="838" t="s">
        <v>553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1839</v>
      </c>
      <c r="R29" s="779"/>
      <c r="S29" s="779"/>
      <c r="T29" s="779"/>
      <c r="U29" s="779"/>
      <c r="V29" s="779">
        <v>1819</v>
      </c>
      <c r="W29" s="779"/>
      <c r="X29" s="779"/>
      <c r="Y29" s="779"/>
      <c r="Z29" s="779"/>
      <c r="AA29" s="779">
        <v>20</v>
      </c>
      <c r="AB29" s="779"/>
      <c r="AC29" s="779"/>
      <c r="AD29" s="779"/>
      <c r="AE29" s="780"/>
      <c r="AF29" s="781">
        <v>20</v>
      </c>
      <c r="AG29" s="782"/>
      <c r="AH29" s="782"/>
      <c r="AI29" s="782"/>
      <c r="AJ29" s="783"/>
      <c r="AK29" s="850">
        <v>1100</v>
      </c>
      <c r="AL29" s="851"/>
      <c r="AM29" s="851"/>
      <c r="AN29" s="851"/>
      <c r="AO29" s="851"/>
      <c r="AP29" s="851" t="s">
        <v>553</v>
      </c>
      <c r="AQ29" s="851"/>
      <c r="AR29" s="851"/>
      <c r="AS29" s="851"/>
      <c r="AT29" s="851"/>
      <c r="AU29" s="851" t="s">
        <v>553</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6969</v>
      </c>
      <c r="R30" s="779"/>
      <c r="S30" s="779"/>
      <c r="T30" s="779"/>
      <c r="U30" s="779"/>
      <c r="V30" s="779">
        <v>6637</v>
      </c>
      <c r="W30" s="779"/>
      <c r="X30" s="779"/>
      <c r="Y30" s="779"/>
      <c r="Z30" s="779"/>
      <c r="AA30" s="779">
        <v>332</v>
      </c>
      <c r="AB30" s="779"/>
      <c r="AC30" s="779"/>
      <c r="AD30" s="779"/>
      <c r="AE30" s="780"/>
      <c r="AF30" s="781">
        <v>332</v>
      </c>
      <c r="AG30" s="782"/>
      <c r="AH30" s="782"/>
      <c r="AI30" s="782"/>
      <c r="AJ30" s="783"/>
      <c r="AK30" s="850">
        <v>984</v>
      </c>
      <c r="AL30" s="851"/>
      <c r="AM30" s="851"/>
      <c r="AN30" s="851"/>
      <c r="AO30" s="851"/>
      <c r="AP30" s="851" t="s">
        <v>553</v>
      </c>
      <c r="AQ30" s="851"/>
      <c r="AR30" s="851"/>
      <c r="AS30" s="851"/>
      <c r="AT30" s="851"/>
      <c r="AU30" s="851" t="s">
        <v>553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826</v>
      </c>
      <c r="R31" s="779"/>
      <c r="S31" s="779"/>
      <c r="T31" s="779"/>
      <c r="U31" s="779"/>
      <c r="V31" s="779">
        <v>907</v>
      </c>
      <c r="W31" s="779"/>
      <c r="X31" s="779"/>
      <c r="Y31" s="779"/>
      <c r="Z31" s="779"/>
      <c r="AA31" s="779">
        <v>-81</v>
      </c>
      <c r="AB31" s="779"/>
      <c r="AC31" s="779"/>
      <c r="AD31" s="779"/>
      <c r="AE31" s="780"/>
      <c r="AF31" s="781">
        <v>323</v>
      </c>
      <c r="AG31" s="782"/>
      <c r="AH31" s="782"/>
      <c r="AI31" s="782"/>
      <c r="AJ31" s="783"/>
      <c r="AK31" s="850">
        <v>195</v>
      </c>
      <c r="AL31" s="851"/>
      <c r="AM31" s="851"/>
      <c r="AN31" s="851"/>
      <c r="AO31" s="851"/>
      <c r="AP31" s="851">
        <v>661</v>
      </c>
      <c r="AQ31" s="851"/>
      <c r="AR31" s="851"/>
      <c r="AS31" s="851"/>
      <c r="AT31" s="851"/>
      <c r="AU31" s="851">
        <v>503</v>
      </c>
      <c r="AV31" s="851"/>
      <c r="AW31" s="851"/>
      <c r="AX31" s="851"/>
      <c r="AY31" s="851"/>
      <c r="AZ31" s="852" t="s">
        <v>482</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2921</v>
      </c>
      <c r="R32" s="779"/>
      <c r="S32" s="779"/>
      <c r="T32" s="779"/>
      <c r="U32" s="779"/>
      <c r="V32" s="779">
        <v>2528</v>
      </c>
      <c r="W32" s="779"/>
      <c r="X32" s="779"/>
      <c r="Y32" s="779"/>
      <c r="Z32" s="779"/>
      <c r="AA32" s="779">
        <v>392</v>
      </c>
      <c r="AB32" s="779"/>
      <c r="AC32" s="779"/>
      <c r="AD32" s="779"/>
      <c r="AE32" s="780"/>
      <c r="AF32" s="781">
        <v>3531</v>
      </c>
      <c r="AG32" s="782"/>
      <c r="AH32" s="782"/>
      <c r="AI32" s="782"/>
      <c r="AJ32" s="783"/>
      <c r="AK32" s="850" t="s">
        <v>482</v>
      </c>
      <c r="AL32" s="851"/>
      <c r="AM32" s="851"/>
      <c r="AN32" s="851"/>
      <c r="AO32" s="851"/>
      <c r="AP32" s="851">
        <v>6909</v>
      </c>
      <c r="AQ32" s="851"/>
      <c r="AR32" s="851"/>
      <c r="AS32" s="851"/>
      <c r="AT32" s="851"/>
      <c r="AU32" s="851">
        <v>1092</v>
      </c>
      <c r="AV32" s="851"/>
      <c r="AW32" s="851"/>
      <c r="AX32" s="851"/>
      <c r="AY32" s="851"/>
      <c r="AZ32" s="852" t="s">
        <v>482</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210</v>
      </c>
      <c r="R33" s="779"/>
      <c r="S33" s="779"/>
      <c r="T33" s="779"/>
      <c r="U33" s="779"/>
      <c r="V33" s="779">
        <v>203</v>
      </c>
      <c r="W33" s="779"/>
      <c r="X33" s="779"/>
      <c r="Y33" s="779"/>
      <c r="Z33" s="779"/>
      <c r="AA33" s="779">
        <v>7</v>
      </c>
      <c r="AB33" s="779"/>
      <c r="AC33" s="779"/>
      <c r="AD33" s="779"/>
      <c r="AE33" s="780"/>
      <c r="AF33" s="781">
        <v>157</v>
      </c>
      <c r="AG33" s="782"/>
      <c r="AH33" s="782"/>
      <c r="AI33" s="782"/>
      <c r="AJ33" s="783"/>
      <c r="AK33" s="850" t="s">
        <v>482</v>
      </c>
      <c r="AL33" s="851"/>
      <c r="AM33" s="851"/>
      <c r="AN33" s="851"/>
      <c r="AO33" s="851"/>
      <c r="AP33" s="851">
        <v>144</v>
      </c>
      <c r="AQ33" s="851"/>
      <c r="AR33" s="851"/>
      <c r="AS33" s="851"/>
      <c r="AT33" s="851"/>
      <c r="AU33" s="851">
        <v>77</v>
      </c>
      <c r="AV33" s="851"/>
      <c r="AW33" s="851"/>
      <c r="AX33" s="851"/>
      <c r="AY33" s="851"/>
      <c r="AZ33" s="852" t="s">
        <v>482</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298</v>
      </c>
      <c r="R34" s="779"/>
      <c r="S34" s="779"/>
      <c r="T34" s="779"/>
      <c r="U34" s="779"/>
      <c r="V34" s="779">
        <v>300</v>
      </c>
      <c r="W34" s="779"/>
      <c r="X34" s="779"/>
      <c r="Y34" s="779"/>
      <c r="Z34" s="779"/>
      <c r="AA34" s="779">
        <v>-2</v>
      </c>
      <c r="AB34" s="779"/>
      <c r="AC34" s="779"/>
      <c r="AD34" s="779"/>
      <c r="AE34" s="780"/>
      <c r="AF34" s="781">
        <v>184</v>
      </c>
      <c r="AG34" s="782"/>
      <c r="AH34" s="782"/>
      <c r="AI34" s="782"/>
      <c r="AJ34" s="783"/>
      <c r="AK34" s="850" t="s">
        <v>482</v>
      </c>
      <c r="AL34" s="851"/>
      <c r="AM34" s="851"/>
      <c r="AN34" s="851"/>
      <c r="AO34" s="851"/>
      <c r="AP34" s="851">
        <v>381</v>
      </c>
      <c r="AQ34" s="851"/>
      <c r="AR34" s="851"/>
      <c r="AS34" s="851"/>
      <c r="AT34" s="851"/>
      <c r="AU34" s="851">
        <v>202</v>
      </c>
      <c r="AV34" s="851"/>
      <c r="AW34" s="851"/>
      <c r="AX34" s="851"/>
      <c r="AY34" s="851"/>
      <c r="AZ34" s="852" t="s">
        <v>482</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4039</v>
      </c>
      <c r="R35" s="779"/>
      <c r="S35" s="779"/>
      <c r="T35" s="779"/>
      <c r="U35" s="779"/>
      <c r="V35" s="779">
        <v>3831</v>
      </c>
      <c r="W35" s="779"/>
      <c r="X35" s="779"/>
      <c r="Y35" s="779"/>
      <c r="Z35" s="779"/>
      <c r="AA35" s="779">
        <v>208</v>
      </c>
      <c r="AB35" s="779"/>
      <c r="AC35" s="779"/>
      <c r="AD35" s="779"/>
      <c r="AE35" s="780"/>
      <c r="AF35" s="781">
        <v>462</v>
      </c>
      <c r="AG35" s="782"/>
      <c r="AH35" s="782"/>
      <c r="AI35" s="782"/>
      <c r="AJ35" s="783"/>
      <c r="AK35" s="850">
        <v>1428</v>
      </c>
      <c r="AL35" s="851"/>
      <c r="AM35" s="851"/>
      <c r="AN35" s="851"/>
      <c r="AO35" s="851"/>
      <c r="AP35" s="851">
        <v>26406</v>
      </c>
      <c r="AQ35" s="851"/>
      <c r="AR35" s="851"/>
      <c r="AS35" s="851"/>
      <c r="AT35" s="851"/>
      <c r="AU35" s="851">
        <v>18722</v>
      </c>
      <c r="AV35" s="851"/>
      <c r="AW35" s="851"/>
      <c r="AX35" s="851"/>
      <c r="AY35" s="851"/>
      <c r="AZ35" s="852" t="s">
        <v>482</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5307</v>
      </c>
      <c r="AG63" s="862"/>
      <c r="AH63" s="862"/>
      <c r="AI63" s="862"/>
      <c r="AJ63" s="863"/>
      <c r="AK63" s="864"/>
      <c r="AL63" s="859"/>
      <c r="AM63" s="859"/>
      <c r="AN63" s="859"/>
      <c r="AO63" s="859"/>
      <c r="AP63" s="862">
        <v>34500</v>
      </c>
      <c r="AQ63" s="862"/>
      <c r="AR63" s="862"/>
      <c r="AS63" s="862"/>
      <c r="AT63" s="862"/>
      <c r="AU63" s="862">
        <v>20595</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3714</v>
      </c>
      <c r="R68" s="886"/>
      <c r="S68" s="886"/>
      <c r="T68" s="886"/>
      <c r="U68" s="886"/>
      <c r="V68" s="886">
        <v>3655</v>
      </c>
      <c r="W68" s="886"/>
      <c r="X68" s="886"/>
      <c r="Y68" s="886"/>
      <c r="Z68" s="886"/>
      <c r="AA68" s="886">
        <v>59</v>
      </c>
      <c r="AB68" s="886"/>
      <c r="AC68" s="886"/>
      <c r="AD68" s="886"/>
      <c r="AE68" s="886"/>
      <c r="AF68" s="886">
        <v>59</v>
      </c>
      <c r="AG68" s="886"/>
      <c r="AH68" s="886"/>
      <c r="AI68" s="886"/>
      <c r="AJ68" s="886"/>
      <c r="AK68" s="886" t="s">
        <v>553</v>
      </c>
      <c r="AL68" s="886"/>
      <c r="AM68" s="886"/>
      <c r="AN68" s="886"/>
      <c r="AO68" s="886"/>
      <c r="AP68" s="886">
        <v>2558</v>
      </c>
      <c r="AQ68" s="886"/>
      <c r="AR68" s="886"/>
      <c r="AS68" s="886"/>
      <c r="AT68" s="886"/>
      <c r="AU68" s="886">
        <v>1684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24</v>
      </c>
      <c r="R69" s="851"/>
      <c r="S69" s="851"/>
      <c r="T69" s="851"/>
      <c r="U69" s="851"/>
      <c r="V69" s="851">
        <v>24</v>
      </c>
      <c r="W69" s="851"/>
      <c r="X69" s="851"/>
      <c r="Y69" s="851"/>
      <c r="Z69" s="851"/>
      <c r="AA69" s="851">
        <v>0</v>
      </c>
      <c r="AB69" s="851"/>
      <c r="AC69" s="851"/>
      <c r="AD69" s="851"/>
      <c r="AE69" s="851"/>
      <c r="AF69" s="851">
        <v>0</v>
      </c>
      <c r="AG69" s="851"/>
      <c r="AH69" s="851"/>
      <c r="AI69" s="851"/>
      <c r="AJ69" s="851"/>
      <c r="AK69" s="851" t="s">
        <v>553</v>
      </c>
      <c r="AL69" s="851"/>
      <c r="AM69" s="851"/>
      <c r="AN69" s="851"/>
      <c r="AO69" s="851"/>
      <c r="AP69" s="851" t="s">
        <v>554</v>
      </c>
      <c r="AQ69" s="851"/>
      <c r="AR69" s="851"/>
      <c r="AS69" s="851"/>
      <c r="AT69" s="851"/>
      <c r="AU69" s="851" t="s">
        <v>553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10708</v>
      </c>
      <c r="R70" s="851"/>
      <c r="S70" s="851"/>
      <c r="T70" s="851"/>
      <c r="U70" s="851"/>
      <c r="V70" s="851">
        <v>10964</v>
      </c>
      <c r="W70" s="851"/>
      <c r="X70" s="851"/>
      <c r="Y70" s="851"/>
      <c r="Z70" s="851"/>
      <c r="AA70" s="851">
        <v>-256</v>
      </c>
      <c r="AB70" s="851"/>
      <c r="AC70" s="851"/>
      <c r="AD70" s="851"/>
      <c r="AE70" s="851"/>
      <c r="AF70" s="851">
        <v>-256</v>
      </c>
      <c r="AG70" s="851"/>
      <c r="AH70" s="851"/>
      <c r="AI70" s="851"/>
      <c r="AJ70" s="851"/>
      <c r="AK70" s="851" t="s">
        <v>553</v>
      </c>
      <c r="AL70" s="851"/>
      <c r="AM70" s="851"/>
      <c r="AN70" s="851"/>
      <c r="AO70" s="851"/>
      <c r="AP70" s="851">
        <v>8866</v>
      </c>
      <c r="AQ70" s="851"/>
      <c r="AR70" s="851"/>
      <c r="AS70" s="851"/>
      <c r="AT70" s="851"/>
      <c r="AU70" s="851">
        <v>3502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t="s">
        <v>482</v>
      </c>
      <c r="R71" s="851"/>
      <c r="S71" s="851"/>
      <c r="T71" s="851"/>
      <c r="U71" s="851"/>
      <c r="V71" s="851" t="s">
        <v>482</v>
      </c>
      <c r="W71" s="851"/>
      <c r="X71" s="851"/>
      <c r="Y71" s="851"/>
      <c r="Z71" s="851"/>
      <c r="AA71" s="851" t="s">
        <v>482</v>
      </c>
      <c r="AB71" s="851"/>
      <c r="AC71" s="851"/>
      <c r="AD71" s="851"/>
      <c r="AE71" s="851"/>
      <c r="AF71" s="851" t="s">
        <v>482</v>
      </c>
      <c r="AG71" s="851"/>
      <c r="AH71" s="851"/>
      <c r="AI71" s="851"/>
      <c r="AJ71" s="851"/>
      <c r="AK71" s="851" t="s">
        <v>482</v>
      </c>
      <c r="AL71" s="851"/>
      <c r="AM71" s="851"/>
      <c r="AN71" s="851"/>
      <c r="AO71" s="851"/>
      <c r="AP71" s="851" t="s">
        <v>553</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84</v>
      </c>
      <c r="R72" s="851"/>
      <c r="S72" s="851"/>
      <c r="T72" s="851"/>
      <c r="U72" s="851"/>
      <c r="V72" s="851">
        <v>77</v>
      </c>
      <c r="W72" s="851"/>
      <c r="X72" s="851"/>
      <c r="Y72" s="851"/>
      <c r="Z72" s="851"/>
      <c r="AA72" s="851">
        <v>7</v>
      </c>
      <c r="AB72" s="851"/>
      <c r="AC72" s="851"/>
      <c r="AD72" s="851"/>
      <c r="AE72" s="851"/>
      <c r="AF72" s="851">
        <v>7</v>
      </c>
      <c r="AG72" s="851"/>
      <c r="AH72" s="851"/>
      <c r="AI72" s="851"/>
      <c r="AJ72" s="851"/>
      <c r="AK72" s="851" t="s">
        <v>553</v>
      </c>
      <c r="AL72" s="851"/>
      <c r="AM72" s="851"/>
      <c r="AN72" s="851"/>
      <c r="AO72" s="851"/>
      <c r="AP72" s="851" t="s">
        <v>553</v>
      </c>
      <c r="AQ72" s="851"/>
      <c r="AR72" s="851"/>
      <c r="AS72" s="851"/>
      <c r="AT72" s="851"/>
      <c r="AU72" s="851" t="s">
        <v>553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3853</v>
      </c>
      <c r="R73" s="851"/>
      <c r="S73" s="851"/>
      <c r="T73" s="851"/>
      <c r="U73" s="851"/>
      <c r="V73" s="851">
        <v>3819</v>
      </c>
      <c r="W73" s="851"/>
      <c r="X73" s="851"/>
      <c r="Y73" s="851"/>
      <c r="Z73" s="851"/>
      <c r="AA73" s="851">
        <v>35</v>
      </c>
      <c r="AB73" s="851"/>
      <c r="AC73" s="851"/>
      <c r="AD73" s="851"/>
      <c r="AE73" s="851"/>
      <c r="AF73" s="851">
        <v>35</v>
      </c>
      <c r="AG73" s="851"/>
      <c r="AH73" s="851"/>
      <c r="AI73" s="851"/>
      <c r="AJ73" s="851"/>
      <c r="AK73" s="851">
        <v>440</v>
      </c>
      <c r="AL73" s="851"/>
      <c r="AM73" s="851"/>
      <c r="AN73" s="851"/>
      <c r="AO73" s="851"/>
      <c r="AP73" s="851" t="s">
        <v>553</v>
      </c>
      <c r="AQ73" s="851"/>
      <c r="AR73" s="851"/>
      <c r="AS73" s="851"/>
      <c r="AT73" s="851"/>
      <c r="AU73" s="851" t="s">
        <v>553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146</v>
      </c>
      <c r="R74" s="851"/>
      <c r="S74" s="851"/>
      <c r="T74" s="851"/>
      <c r="U74" s="851"/>
      <c r="V74" s="851">
        <v>138</v>
      </c>
      <c r="W74" s="851"/>
      <c r="X74" s="851"/>
      <c r="Y74" s="851"/>
      <c r="Z74" s="851"/>
      <c r="AA74" s="851">
        <v>7</v>
      </c>
      <c r="AB74" s="851"/>
      <c r="AC74" s="851"/>
      <c r="AD74" s="851"/>
      <c r="AE74" s="851"/>
      <c r="AF74" s="851">
        <v>7</v>
      </c>
      <c r="AG74" s="851"/>
      <c r="AH74" s="851"/>
      <c r="AI74" s="851"/>
      <c r="AJ74" s="851"/>
      <c r="AK74" s="851" t="s">
        <v>553</v>
      </c>
      <c r="AL74" s="851"/>
      <c r="AM74" s="851"/>
      <c r="AN74" s="851"/>
      <c r="AO74" s="851"/>
      <c r="AP74" s="851" t="s">
        <v>553</v>
      </c>
      <c r="AQ74" s="851"/>
      <c r="AR74" s="851"/>
      <c r="AS74" s="851"/>
      <c r="AT74" s="851"/>
      <c r="AU74" s="851" t="s">
        <v>553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155566</v>
      </c>
      <c r="R75" s="900"/>
      <c r="S75" s="900"/>
      <c r="T75" s="900"/>
      <c r="U75" s="850"/>
      <c r="V75" s="901">
        <v>148928</v>
      </c>
      <c r="W75" s="900"/>
      <c r="X75" s="900"/>
      <c r="Y75" s="900"/>
      <c r="Z75" s="850"/>
      <c r="AA75" s="901">
        <v>6639</v>
      </c>
      <c r="AB75" s="900"/>
      <c r="AC75" s="900"/>
      <c r="AD75" s="900"/>
      <c r="AE75" s="850"/>
      <c r="AF75" s="901">
        <v>6639</v>
      </c>
      <c r="AG75" s="900"/>
      <c r="AH75" s="900"/>
      <c r="AI75" s="900"/>
      <c r="AJ75" s="850"/>
      <c r="AK75" s="901" t="s">
        <v>553</v>
      </c>
      <c r="AL75" s="900"/>
      <c r="AM75" s="900"/>
      <c r="AN75" s="900"/>
      <c r="AO75" s="850"/>
      <c r="AP75" s="901" t="s">
        <v>555</v>
      </c>
      <c r="AQ75" s="900"/>
      <c r="AR75" s="900"/>
      <c r="AS75" s="900"/>
      <c r="AT75" s="850"/>
      <c r="AU75" s="901" t="s">
        <v>553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29</v>
      </c>
      <c r="R76" s="900"/>
      <c r="S76" s="900"/>
      <c r="T76" s="900"/>
      <c r="U76" s="850"/>
      <c r="V76" s="901">
        <v>28</v>
      </c>
      <c r="W76" s="900"/>
      <c r="X76" s="900"/>
      <c r="Y76" s="900"/>
      <c r="Z76" s="850"/>
      <c r="AA76" s="901">
        <v>1</v>
      </c>
      <c r="AB76" s="900"/>
      <c r="AC76" s="900"/>
      <c r="AD76" s="900"/>
      <c r="AE76" s="850"/>
      <c r="AF76" s="901">
        <v>1</v>
      </c>
      <c r="AG76" s="900"/>
      <c r="AH76" s="900"/>
      <c r="AI76" s="900"/>
      <c r="AJ76" s="850"/>
      <c r="AK76" s="901">
        <v>1</v>
      </c>
      <c r="AL76" s="900"/>
      <c r="AM76" s="900"/>
      <c r="AN76" s="900"/>
      <c r="AO76" s="850"/>
      <c r="AP76" s="901" t="s">
        <v>553</v>
      </c>
      <c r="AQ76" s="900"/>
      <c r="AR76" s="900"/>
      <c r="AS76" s="900"/>
      <c r="AT76" s="850"/>
      <c r="AU76" s="901" t="s">
        <v>553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6492</v>
      </c>
      <c r="AG88" s="862"/>
      <c r="AH88" s="862"/>
      <c r="AI88" s="862"/>
      <c r="AJ88" s="862"/>
      <c r="AK88" s="859"/>
      <c r="AL88" s="859"/>
      <c r="AM88" s="859"/>
      <c r="AN88" s="859"/>
      <c r="AO88" s="859"/>
      <c r="AP88" s="862">
        <v>11424</v>
      </c>
      <c r="AQ88" s="862"/>
      <c r="AR88" s="862"/>
      <c r="AS88" s="862"/>
      <c r="AT88" s="862"/>
      <c r="AU88" s="862">
        <v>5187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458</v>
      </c>
      <c r="CS102" s="870"/>
      <c r="CT102" s="870"/>
      <c r="CU102" s="870"/>
      <c r="CV102" s="913"/>
      <c r="CW102" s="912">
        <v>5</v>
      </c>
      <c r="CX102" s="870"/>
      <c r="CY102" s="870"/>
      <c r="CZ102" s="870"/>
      <c r="DA102" s="913"/>
      <c r="DB102" s="912">
        <v>740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v>0</v>
      </c>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289</v>
      </c>
      <c r="AG109" s="915"/>
      <c r="AH109" s="915"/>
      <c r="AI109" s="915"/>
      <c r="AJ109" s="916"/>
      <c r="AK109" s="914" t="s">
        <v>288</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289</v>
      </c>
      <c r="BW109" s="915"/>
      <c r="BX109" s="915"/>
      <c r="BY109" s="915"/>
      <c r="BZ109" s="916"/>
      <c r="CA109" s="914" t="s">
        <v>288</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289</v>
      </c>
      <c r="DM109" s="915"/>
      <c r="DN109" s="915"/>
      <c r="DO109" s="915"/>
      <c r="DP109" s="916"/>
      <c r="DQ109" s="914" t="s">
        <v>288</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3825637</v>
      </c>
      <c r="AB110" s="922"/>
      <c r="AC110" s="922"/>
      <c r="AD110" s="922"/>
      <c r="AE110" s="923"/>
      <c r="AF110" s="924">
        <v>3667395</v>
      </c>
      <c r="AG110" s="922"/>
      <c r="AH110" s="922"/>
      <c r="AI110" s="922"/>
      <c r="AJ110" s="923"/>
      <c r="AK110" s="924">
        <v>3558350</v>
      </c>
      <c r="AL110" s="922"/>
      <c r="AM110" s="922"/>
      <c r="AN110" s="922"/>
      <c r="AO110" s="923"/>
      <c r="AP110" s="925">
        <v>17.5</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34985764</v>
      </c>
      <c r="BR110" s="957"/>
      <c r="BS110" s="957"/>
      <c r="BT110" s="957"/>
      <c r="BU110" s="957"/>
      <c r="BV110" s="957">
        <v>34518192</v>
      </c>
      <c r="BW110" s="957"/>
      <c r="BX110" s="957"/>
      <c r="BY110" s="957"/>
      <c r="BZ110" s="957"/>
      <c r="CA110" s="957">
        <v>38762192</v>
      </c>
      <c r="CB110" s="957"/>
      <c r="CC110" s="957"/>
      <c r="CD110" s="957"/>
      <c r="CE110" s="957"/>
      <c r="CF110" s="971">
        <v>191.1</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174578</v>
      </c>
      <c r="BR111" s="950"/>
      <c r="BS111" s="950"/>
      <c r="BT111" s="950"/>
      <c r="BU111" s="950"/>
      <c r="BV111" s="950">
        <v>112191</v>
      </c>
      <c r="BW111" s="950"/>
      <c r="BX111" s="950"/>
      <c r="BY111" s="950"/>
      <c r="BZ111" s="950"/>
      <c r="CA111" s="950">
        <v>81860</v>
      </c>
      <c r="CB111" s="950"/>
      <c r="CC111" s="950"/>
      <c r="CD111" s="950"/>
      <c r="CE111" s="950"/>
      <c r="CF111" s="944">
        <v>0.4</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21059690</v>
      </c>
      <c r="BR112" s="950"/>
      <c r="BS112" s="950"/>
      <c r="BT112" s="950"/>
      <c r="BU112" s="950"/>
      <c r="BV112" s="950">
        <v>21350150</v>
      </c>
      <c r="BW112" s="950"/>
      <c r="BX112" s="950"/>
      <c r="BY112" s="950"/>
      <c r="BZ112" s="950"/>
      <c r="CA112" s="950">
        <v>20595418</v>
      </c>
      <c r="CB112" s="950"/>
      <c r="CC112" s="950"/>
      <c r="CD112" s="950"/>
      <c r="CE112" s="950"/>
      <c r="CF112" s="944">
        <v>101.6</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1812678</v>
      </c>
      <c r="AB113" s="964"/>
      <c r="AC113" s="964"/>
      <c r="AD113" s="964"/>
      <c r="AE113" s="965"/>
      <c r="AF113" s="966">
        <v>1940263</v>
      </c>
      <c r="AG113" s="964"/>
      <c r="AH113" s="964"/>
      <c r="AI113" s="964"/>
      <c r="AJ113" s="965"/>
      <c r="AK113" s="966">
        <v>1820671</v>
      </c>
      <c r="AL113" s="964"/>
      <c r="AM113" s="964"/>
      <c r="AN113" s="964"/>
      <c r="AO113" s="965"/>
      <c r="AP113" s="967">
        <v>9</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6299827</v>
      </c>
      <c r="BR113" s="950"/>
      <c r="BS113" s="950"/>
      <c r="BT113" s="950"/>
      <c r="BU113" s="950"/>
      <c r="BV113" s="950">
        <v>5717433</v>
      </c>
      <c r="BW113" s="950"/>
      <c r="BX113" s="950"/>
      <c r="BY113" s="950"/>
      <c r="BZ113" s="950"/>
      <c r="CA113" s="950">
        <v>5186561</v>
      </c>
      <c r="CB113" s="950"/>
      <c r="CC113" s="950"/>
      <c r="CD113" s="950"/>
      <c r="CE113" s="950"/>
      <c r="CF113" s="944">
        <v>25.6</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606925</v>
      </c>
      <c r="AB114" s="989"/>
      <c r="AC114" s="989"/>
      <c r="AD114" s="989"/>
      <c r="AE114" s="990"/>
      <c r="AF114" s="991">
        <v>599720</v>
      </c>
      <c r="AG114" s="989"/>
      <c r="AH114" s="989"/>
      <c r="AI114" s="989"/>
      <c r="AJ114" s="990"/>
      <c r="AK114" s="991">
        <v>666858</v>
      </c>
      <c r="AL114" s="989"/>
      <c r="AM114" s="989"/>
      <c r="AN114" s="989"/>
      <c r="AO114" s="990"/>
      <c r="AP114" s="992">
        <v>3.3</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6542917</v>
      </c>
      <c r="BR114" s="950"/>
      <c r="BS114" s="950"/>
      <c r="BT114" s="950"/>
      <c r="BU114" s="950"/>
      <c r="BV114" s="950">
        <v>6199971</v>
      </c>
      <c r="BW114" s="950"/>
      <c r="BX114" s="950"/>
      <c r="BY114" s="950"/>
      <c r="BZ114" s="950"/>
      <c r="CA114" s="950">
        <v>6289417</v>
      </c>
      <c r="CB114" s="950"/>
      <c r="CC114" s="950"/>
      <c r="CD114" s="950"/>
      <c r="CE114" s="950"/>
      <c r="CF114" s="944">
        <v>31</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56376</v>
      </c>
      <c r="AB115" s="964"/>
      <c r="AC115" s="964"/>
      <c r="AD115" s="964"/>
      <c r="AE115" s="965"/>
      <c r="AF115" s="966">
        <v>58087</v>
      </c>
      <c r="AG115" s="964"/>
      <c r="AH115" s="964"/>
      <c r="AI115" s="964"/>
      <c r="AJ115" s="965"/>
      <c r="AK115" s="966">
        <v>32637</v>
      </c>
      <c r="AL115" s="964"/>
      <c r="AM115" s="964"/>
      <c r="AN115" s="964"/>
      <c r="AO115" s="965"/>
      <c r="AP115" s="967">
        <v>0.2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2516</v>
      </c>
      <c r="BR115" s="950"/>
      <c r="BS115" s="950"/>
      <c r="BT115" s="950"/>
      <c r="BU115" s="950"/>
      <c r="BV115" s="950">
        <v>231</v>
      </c>
      <c r="BW115" s="950"/>
      <c r="BX115" s="950"/>
      <c r="BY115" s="950"/>
      <c r="BZ115" s="950"/>
      <c r="CA115" s="950" t="s">
        <v>223</v>
      </c>
      <c r="CB115" s="950"/>
      <c r="CC115" s="950"/>
      <c r="CD115" s="950"/>
      <c r="CE115" s="950"/>
      <c r="CF115" s="944" t="s">
        <v>223</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24</v>
      </c>
      <c r="AB116" s="989"/>
      <c r="AC116" s="989"/>
      <c r="AD116" s="989"/>
      <c r="AE116" s="990"/>
      <c r="AF116" s="991">
        <v>15</v>
      </c>
      <c r="AG116" s="989"/>
      <c r="AH116" s="989"/>
      <c r="AI116" s="989"/>
      <c r="AJ116" s="990"/>
      <c r="AK116" s="991">
        <v>2</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170234</v>
      </c>
      <c r="DH116" s="989"/>
      <c r="DI116" s="989"/>
      <c r="DJ116" s="989"/>
      <c r="DK116" s="990"/>
      <c r="DL116" s="991">
        <v>110346</v>
      </c>
      <c r="DM116" s="989"/>
      <c r="DN116" s="989"/>
      <c r="DO116" s="989"/>
      <c r="DP116" s="990"/>
      <c r="DQ116" s="991">
        <v>81302</v>
      </c>
      <c r="DR116" s="989"/>
      <c r="DS116" s="989"/>
      <c r="DT116" s="989"/>
      <c r="DU116" s="990"/>
      <c r="DV116" s="992">
        <v>0.4</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6301640</v>
      </c>
      <c r="AB117" s="1007"/>
      <c r="AC117" s="1007"/>
      <c r="AD117" s="1007"/>
      <c r="AE117" s="1008"/>
      <c r="AF117" s="1009">
        <v>6265480</v>
      </c>
      <c r="AG117" s="1007"/>
      <c r="AH117" s="1007"/>
      <c r="AI117" s="1007"/>
      <c r="AJ117" s="1008"/>
      <c r="AK117" s="1009">
        <v>6078518</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289</v>
      </c>
      <c r="AG118" s="915"/>
      <c r="AH118" s="915"/>
      <c r="AI118" s="915"/>
      <c r="AJ118" s="916"/>
      <c r="AK118" s="914" t="s">
        <v>288</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437</v>
      </c>
      <c r="BP119" s="1036"/>
      <c r="BQ119" s="1027">
        <v>69065292</v>
      </c>
      <c r="BR119" s="1028"/>
      <c r="BS119" s="1028"/>
      <c r="BT119" s="1028"/>
      <c r="BU119" s="1028"/>
      <c r="BV119" s="1028">
        <v>67898168</v>
      </c>
      <c r="BW119" s="1028"/>
      <c r="BX119" s="1028"/>
      <c r="BY119" s="1028"/>
      <c r="BZ119" s="1028"/>
      <c r="CA119" s="1028">
        <v>70915448</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4344</v>
      </c>
      <c r="DH119" s="1014"/>
      <c r="DI119" s="1014"/>
      <c r="DJ119" s="1014"/>
      <c r="DK119" s="1015"/>
      <c r="DL119" s="1013">
        <v>1845</v>
      </c>
      <c r="DM119" s="1014"/>
      <c r="DN119" s="1014"/>
      <c r="DO119" s="1014"/>
      <c r="DP119" s="1015"/>
      <c r="DQ119" s="1013">
        <v>558</v>
      </c>
      <c r="DR119" s="1014"/>
      <c r="DS119" s="1014"/>
      <c r="DT119" s="1014"/>
      <c r="DU119" s="1015"/>
      <c r="DV119" s="1016">
        <v>0</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7743533</v>
      </c>
      <c r="BR120" s="957"/>
      <c r="BS120" s="957"/>
      <c r="BT120" s="957"/>
      <c r="BU120" s="957"/>
      <c r="BV120" s="957">
        <v>7426119</v>
      </c>
      <c r="BW120" s="957"/>
      <c r="BX120" s="957"/>
      <c r="BY120" s="957"/>
      <c r="BZ120" s="957"/>
      <c r="CA120" s="957">
        <v>7160869</v>
      </c>
      <c r="CB120" s="957"/>
      <c r="CC120" s="957"/>
      <c r="CD120" s="957"/>
      <c r="CE120" s="957"/>
      <c r="CF120" s="971">
        <v>35.299999999999997</v>
      </c>
      <c r="CG120" s="972"/>
      <c r="CH120" s="972"/>
      <c r="CI120" s="972"/>
      <c r="CJ120" s="972"/>
      <c r="CK120" s="1037" t="s">
        <v>441</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t="s">
        <v>223</v>
      </c>
      <c r="DH120" s="957"/>
      <c r="DI120" s="957"/>
      <c r="DJ120" s="957"/>
      <c r="DK120" s="957"/>
      <c r="DL120" s="957" t="s">
        <v>223</v>
      </c>
      <c r="DM120" s="957"/>
      <c r="DN120" s="957"/>
      <c r="DO120" s="957"/>
      <c r="DP120" s="957"/>
      <c r="DQ120" s="957">
        <v>18721748</v>
      </c>
      <c r="DR120" s="957"/>
      <c r="DS120" s="957"/>
      <c r="DT120" s="957"/>
      <c r="DU120" s="957"/>
      <c r="DV120" s="958">
        <v>92.3</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227831</v>
      </c>
      <c r="BR121" s="950"/>
      <c r="BS121" s="950"/>
      <c r="BT121" s="950"/>
      <c r="BU121" s="950"/>
      <c r="BV121" s="950">
        <v>244630</v>
      </c>
      <c r="BW121" s="950"/>
      <c r="BX121" s="950"/>
      <c r="BY121" s="950"/>
      <c r="BZ121" s="950"/>
      <c r="CA121" s="950">
        <v>162467</v>
      </c>
      <c r="CB121" s="950"/>
      <c r="CC121" s="950"/>
      <c r="CD121" s="950"/>
      <c r="CE121" s="950"/>
      <c r="CF121" s="944">
        <v>0.8</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1221579</v>
      </c>
      <c r="DH121" s="950"/>
      <c r="DI121" s="950"/>
      <c r="DJ121" s="950"/>
      <c r="DK121" s="950"/>
      <c r="DL121" s="950">
        <v>1197106</v>
      </c>
      <c r="DM121" s="950"/>
      <c r="DN121" s="950"/>
      <c r="DO121" s="950"/>
      <c r="DP121" s="950"/>
      <c r="DQ121" s="950">
        <v>1091572</v>
      </c>
      <c r="DR121" s="950"/>
      <c r="DS121" s="950"/>
      <c r="DT121" s="950"/>
      <c r="DU121" s="950"/>
      <c r="DV121" s="951">
        <v>5.4</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47783676</v>
      </c>
      <c r="BR122" s="1028"/>
      <c r="BS122" s="1028"/>
      <c r="BT122" s="1028"/>
      <c r="BU122" s="1028"/>
      <c r="BV122" s="1028">
        <v>47709112</v>
      </c>
      <c r="BW122" s="1028"/>
      <c r="BX122" s="1028"/>
      <c r="BY122" s="1028"/>
      <c r="BZ122" s="1028"/>
      <c r="CA122" s="1028">
        <v>49629012</v>
      </c>
      <c r="CB122" s="1028"/>
      <c r="CC122" s="1028"/>
      <c r="CD122" s="1028"/>
      <c r="CE122" s="1028"/>
      <c r="CF122" s="1048">
        <v>244.7</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502882</v>
      </c>
      <c r="DH122" s="950"/>
      <c r="DI122" s="950"/>
      <c r="DJ122" s="950"/>
      <c r="DK122" s="950"/>
      <c r="DL122" s="950">
        <v>537304</v>
      </c>
      <c r="DM122" s="950"/>
      <c r="DN122" s="950"/>
      <c r="DO122" s="950"/>
      <c r="DP122" s="950"/>
      <c r="DQ122" s="950">
        <v>503416</v>
      </c>
      <c r="DR122" s="950"/>
      <c r="DS122" s="950"/>
      <c r="DT122" s="950"/>
      <c r="DU122" s="950"/>
      <c r="DV122" s="951">
        <v>2.5</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49845</v>
      </c>
      <c r="AB123" s="989"/>
      <c r="AC123" s="989"/>
      <c r="AD123" s="989"/>
      <c r="AE123" s="990"/>
      <c r="AF123" s="991">
        <v>54644</v>
      </c>
      <c r="AG123" s="989"/>
      <c r="AH123" s="989"/>
      <c r="AI123" s="989"/>
      <c r="AJ123" s="990"/>
      <c r="AK123" s="991">
        <v>30524</v>
      </c>
      <c r="AL123" s="989"/>
      <c r="AM123" s="989"/>
      <c r="AN123" s="989"/>
      <c r="AO123" s="990"/>
      <c r="AP123" s="992">
        <v>0.2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445</v>
      </c>
      <c r="BP123" s="1036"/>
      <c r="BQ123" s="1095">
        <v>55755040</v>
      </c>
      <c r="BR123" s="1096"/>
      <c r="BS123" s="1096"/>
      <c r="BT123" s="1096"/>
      <c r="BU123" s="1096"/>
      <c r="BV123" s="1096">
        <v>55379861</v>
      </c>
      <c r="BW123" s="1096"/>
      <c r="BX123" s="1096"/>
      <c r="BY123" s="1096"/>
      <c r="BZ123" s="1096"/>
      <c r="CA123" s="1096">
        <v>56952348</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217347</v>
      </c>
      <c r="DH123" s="989"/>
      <c r="DI123" s="989"/>
      <c r="DJ123" s="989"/>
      <c r="DK123" s="990"/>
      <c r="DL123" s="991">
        <v>213860</v>
      </c>
      <c r="DM123" s="989"/>
      <c r="DN123" s="989"/>
      <c r="DO123" s="989"/>
      <c r="DP123" s="990"/>
      <c r="DQ123" s="991">
        <v>202057</v>
      </c>
      <c r="DR123" s="989"/>
      <c r="DS123" s="989"/>
      <c r="DT123" s="989"/>
      <c r="DU123" s="990"/>
      <c r="DV123" s="992">
        <v>1</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65.7</v>
      </c>
      <c r="BR124" s="1058"/>
      <c r="BS124" s="1058"/>
      <c r="BT124" s="1058"/>
      <c r="BU124" s="1058"/>
      <c r="BV124" s="1058">
        <v>60.7</v>
      </c>
      <c r="BW124" s="1058"/>
      <c r="BX124" s="1058"/>
      <c r="BY124" s="1058"/>
      <c r="BZ124" s="1058"/>
      <c r="CA124" s="1058">
        <v>68.8</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19117882</v>
      </c>
      <c r="DH124" s="1014"/>
      <c r="DI124" s="1014"/>
      <c r="DJ124" s="1014"/>
      <c r="DK124" s="1015"/>
      <c r="DL124" s="1013">
        <v>19401880</v>
      </c>
      <c r="DM124" s="1014"/>
      <c r="DN124" s="1014"/>
      <c r="DO124" s="1014"/>
      <c r="DP124" s="1015"/>
      <c r="DQ124" s="1013">
        <v>76625</v>
      </c>
      <c r="DR124" s="1014"/>
      <c r="DS124" s="1014"/>
      <c r="DT124" s="1014"/>
      <c r="DU124" s="1015"/>
      <c r="DV124" s="1016">
        <v>0.4</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5365</v>
      </c>
      <c r="AB126" s="989"/>
      <c r="AC126" s="989"/>
      <c r="AD126" s="989"/>
      <c r="AE126" s="990"/>
      <c r="AF126" s="991">
        <v>2501</v>
      </c>
      <c r="AG126" s="989"/>
      <c r="AH126" s="989"/>
      <c r="AI126" s="989"/>
      <c r="AJ126" s="990"/>
      <c r="AK126" s="991">
        <v>1289</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1166</v>
      </c>
      <c r="AB127" s="989"/>
      <c r="AC127" s="989"/>
      <c r="AD127" s="989"/>
      <c r="AE127" s="990"/>
      <c r="AF127" s="991">
        <v>942</v>
      </c>
      <c r="AG127" s="989"/>
      <c r="AH127" s="989"/>
      <c r="AI127" s="989"/>
      <c r="AJ127" s="990"/>
      <c r="AK127" s="991">
        <v>824</v>
      </c>
      <c r="AL127" s="989"/>
      <c r="AM127" s="989"/>
      <c r="AN127" s="989"/>
      <c r="AO127" s="990"/>
      <c r="AP127" s="992">
        <v>0</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20680</v>
      </c>
      <c r="AB128" s="1078"/>
      <c r="AC128" s="1078"/>
      <c r="AD128" s="1078"/>
      <c r="AE128" s="1079"/>
      <c r="AF128" s="1080">
        <v>22002</v>
      </c>
      <c r="AG128" s="1078"/>
      <c r="AH128" s="1078"/>
      <c r="AI128" s="1078"/>
      <c r="AJ128" s="1079"/>
      <c r="AK128" s="1080">
        <v>5410</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223</v>
      </c>
      <c r="BG128" s="1085"/>
      <c r="BH128" s="1085"/>
      <c r="BI128" s="1085"/>
      <c r="BJ128" s="1085"/>
      <c r="BK128" s="1085"/>
      <c r="BL128" s="1086"/>
      <c r="BM128" s="1084">
        <v>12.13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2516</v>
      </c>
      <c r="DH128" s="1070"/>
      <c r="DI128" s="1070"/>
      <c r="DJ128" s="1070"/>
      <c r="DK128" s="1070"/>
      <c r="DL128" s="1070">
        <v>231</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24358415</v>
      </c>
      <c r="AB129" s="989"/>
      <c r="AC129" s="989"/>
      <c r="AD129" s="989"/>
      <c r="AE129" s="990"/>
      <c r="AF129" s="991">
        <v>24699746</v>
      </c>
      <c r="AG129" s="989"/>
      <c r="AH129" s="989"/>
      <c r="AI129" s="989"/>
      <c r="AJ129" s="990"/>
      <c r="AK129" s="991">
        <v>24375823</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223</v>
      </c>
      <c r="BG129" s="1099"/>
      <c r="BH129" s="1099"/>
      <c r="BI129" s="1099"/>
      <c r="BJ129" s="1099"/>
      <c r="BK129" s="1099"/>
      <c r="BL129" s="1100"/>
      <c r="BM129" s="1098">
        <v>17.13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4124896</v>
      </c>
      <c r="AB130" s="989"/>
      <c r="AC130" s="989"/>
      <c r="AD130" s="989"/>
      <c r="AE130" s="990"/>
      <c r="AF130" s="991">
        <v>4087960</v>
      </c>
      <c r="AG130" s="989"/>
      <c r="AH130" s="989"/>
      <c r="AI130" s="989"/>
      <c r="AJ130" s="990"/>
      <c r="AK130" s="991">
        <v>4095025</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10.199999999999999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20233519</v>
      </c>
      <c r="AB131" s="1014"/>
      <c r="AC131" s="1014"/>
      <c r="AD131" s="1014"/>
      <c r="AE131" s="1015"/>
      <c r="AF131" s="1013">
        <v>20611786</v>
      </c>
      <c r="AG131" s="1014"/>
      <c r="AH131" s="1014"/>
      <c r="AI131" s="1014"/>
      <c r="AJ131" s="1015"/>
      <c r="AK131" s="1013">
        <v>20280798</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68.8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10.65590222</v>
      </c>
      <c r="AB132" s="1130"/>
      <c r="AC132" s="1130"/>
      <c r="AD132" s="1130"/>
      <c r="AE132" s="1131"/>
      <c r="AF132" s="1132">
        <v>10.457696390000001</v>
      </c>
      <c r="AG132" s="1130"/>
      <c r="AH132" s="1130"/>
      <c r="AI132" s="1130"/>
      <c r="AJ132" s="1131"/>
      <c r="AK132" s="1132">
        <v>9.7534771560000006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11.1</v>
      </c>
      <c r="AB133" s="1113"/>
      <c r="AC133" s="1113"/>
      <c r="AD133" s="1113"/>
      <c r="AE133" s="1114"/>
      <c r="AF133" s="1112">
        <v>10.6</v>
      </c>
      <c r="AG133" s="1113"/>
      <c r="AH133" s="1113"/>
      <c r="AI133" s="1113"/>
      <c r="AJ133" s="1114"/>
      <c r="AK133" s="1112">
        <v>10.199999999999999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6328264</v>
      </c>
      <c r="L9" s="266">
        <v>68992</v>
      </c>
      <c r="M9" s="267">
        <v>62051</v>
      </c>
      <c r="N9" s="268">
        <v>11.2</v>
      </c>
    </row>
    <row r="10" spans="1:16">
      <c r="A10" s="250"/>
      <c r="B10" s="246"/>
      <c r="C10" s="246"/>
      <c r="D10" s="246"/>
      <c r="E10" s="246"/>
      <c r="F10" s="246"/>
      <c r="G10" s="1152" t="s">
        <v>479</v>
      </c>
      <c r="H10" s="1153"/>
      <c r="I10" s="1153"/>
      <c r="J10" s="1154"/>
      <c r="K10" s="269">
        <v>681539</v>
      </c>
      <c r="L10" s="270">
        <v>7430</v>
      </c>
      <c r="M10" s="271">
        <v>5713</v>
      </c>
      <c r="N10" s="272">
        <v>30.1</v>
      </c>
    </row>
    <row r="11" spans="1:16" ht="13.5" customHeight="1">
      <c r="A11" s="250"/>
      <c r="B11" s="246"/>
      <c r="C11" s="246"/>
      <c r="D11" s="246"/>
      <c r="E11" s="246"/>
      <c r="F11" s="246"/>
      <c r="G11" s="1152" t="s">
        <v>480</v>
      </c>
      <c r="H11" s="1153"/>
      <c r="I11" s="1153"/>
      <c r="J11" s="1154"/>
      <c r="K11" s="269">
        <v>1124139</v>
      </c>
      <c r="L11" s="270">
        <v>12256</v>
      </c>
      <c r="M11" s="271">
        <v>5796</v>
      </c>
      <c r="N11" s="272">
        <v>111.5</v>
      </c>
    </row>
    <row r="12" spans="1:16" ht="13.5" customHeight="1">
      <c r="A12" s="250"/>
      <c r="B12" s="246"/>
      <c r="C12" s="246"/>
      <c r="D12" s="246"/>
      <c r="E12" s="246"/>
      <c r="F12" s="246"/>
      <c r="G12" s="1152" t="s">
        <v>481</v>
      </c>
      <c r="H12" s="1153"/>
      <c r="I12" s="1153"/>
      <c r="J12" s="1154"/>
      <c r="K12" s="269" t="s">
        <v>482</v>
      </c>
      <c r="L12" s="270" t="s">
        <v>482</v>
      </c>
      <c r="M12" s="271">
        <v>1167</v>
      </c>
      <c r="N12" s="272" t="s">
        <v>482</v>
      </c>
    </row>
    <row r="13" spans="1:16" ht="13.5" customHeight="1">
      <c r="A13" s="250"/>
      <c r="B13" s="246"/>
      <c r="C13" s="246"/>
      <c r="D13" s="246"/>
      <c r="E13" s="246"/>
      <c r="F13" s="246"/>
      <c r="G13" s="1152" t="s">
        <v>483</v>
      </c>
      <c r="H13" s="1153"/>
      <c r="I13" s="1153"/>
      <c r="J13" s="1154"/>
      <c r="K13" s="269" t="s">
        <v>482</v>
      </c>
      <c r="L13" s="270" t="s">
        <v>482</v>
      </c>
      <c r="M13" s="271">
        <v>0</v>
      </c>
      <c r="N13" s="272" t="s">
        <v>482</v>
      </c>
    </row>
    <row r="14" spans="1:16" ht="13.5" customHeight="1">
      <c r="A14" s="250"/>
      <c r="B14" s="246"/>
      <c r="C14" s="246"/>
      <c r="D14" s="246"/>
      <c r="E14" s="246"/>
      <c r="F14" s="246"/>
      <c r="G14" s="1152" t="s">
        <v>484</v>
      </c>
      <c r="H14" s="1153"/>
      <c r="I14" s="1153"/>
      <c r="J14" s="1154"/>
      <c r="K14" s="269">
        <v>118101</v>
      </c>
      <c r="L14" s="270">
        <v>1288</v>
      </c>
      <c r="M14" s="271">
        <v>2337</v>
      </c>
      <c r="N14" s="272">
        <v>-44.9</v>
      </c>
    </row>
    <row r="15" spans="1:16" ht="13.5" customHeight="1">
      <c r="A15" s="250"/>
      <c r="B15" s="246"/>
      <c r="C15" s="246"/>
      <c r="D15" s="246"/>
      <c r="E15" s="246"/>
      <c r="F15" s="246"/>
      <c r="G15" s="1152" t="s">
        <v>485</v>
      </c>
      <c r="H15" s="1153"/>
      <c r="I15" s="1153"/>
      <c r="J15" s="1154"/>
      <c r="K15" s="269">
        <v>149412</v>
      </c>
      <c r="L15" s="270">
        <v>1629</v>
      </c>
      <c r="M15" s="271">
        <v>1594</v>
      </c>
      <c r="N15" s="272">
        <v>2.2000000000000002</v>
      </c>
    </row>
    <row r="16" spans="1:16">
      <c r="A16" s="250"/>
      <c r="B16" s="246"/>
      <c r="C16" s="246"/>
      <c r="D16" s="246"/>
      <c r="E16" s="246"/>
      <c r="F16" s="246"/>
      <c r="G16" s="1155" t="s">
        <v>486</v>
      </c>
      <c r="H16" s="1156"/>
      <c r="I16" s="1156"/>
      <c r="J16" s="1157"/>
      <c r="K16" s="270">
        <v>-380409</v>
      </c>
      <c r="L16" s="270">
        <v>-4147</v>
      </c>
      <c r="M16" s="271">
        <v>-5993</v>
      </c>
      <c r="N16" s="272">
        <v>-30.8</v>
      </c>
    </row>
    <row r="17" spans="1:16">
      <c r="A17" s="250"/>
      <c r="B17" s="246"/>
      <c r="C17" s="246"/>
      <c r="D17" s="246"/>
      <c r="E17" s="246"/>
      <c r="F17" s="246"/>
      <c r="G17" s="1155" t="s">
        <v>171</v>
      </c>
      <c r="H17" s="1156"/>
      <c r="I17" s="1156"/>
      <c r="J17" s="1157"/>
      <c r="K17" s="270">
        <v>8021046</v>
      </c>
      <c r="L17" s="270">
        <v>87448</v>
      </c>
      <c r="M17" s="271">
        <v>72665</v>
      </c>
      <c r="N17" s="272">
        <v>20.3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7.6</v>
      </c>
      <c r="L21" s="283">
        <v>7.22</v>
      </c>
      <c r="M21" s="284">
        <v>0.38</v>
      </c>
      <c r="N21" s="251"/>
      <c r="O21" s="285"/>
      <c r="P21" s="281"/>
    </row>
    <row r="22" spans="1:16" s="286" customFormat="1">
      <c r="A22" s="281"/>
      <c r="B22" s="251"/>
      <c r="C22" s="251"/>
      <c r="D22" s="251"/>
      <c r="E22" s="251"/>
      <c r="F22" s="251"/>
      <c r="G22" s="1147" t="s">
        <v>492</v>
      </c>
      <c r="H22" s="1148"/>
      <c r="I22" s="1148"/>
      <c r="J22" s="1149"/>
      <c r="K22" s="287">
        <v>97.9</v>
      </c>
      <c r="L22" s="288">
        <v>98.4</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3558350</v>
      </c>
      <c r="L32" s="296">
        <v>38794</v>
      </c>
      <c r="M32" s="297">
        <v>39687</v>
      </c>
      <c r="N32" s="298">
        <v>-2.2999999999999998</v>
      </c>
    </row>
    <row r="33" spans="1:16" ht="13.5" customHeight="1">
      <c r="A33" s="250"/>
      <c r="B33" s="246"/>
      <c r="C33" s="246"/>
      <c r="D33" s="246"/>
      <c r="E33" s="246"/>
      <c r="F33" s="246"/>
      <c r="G33" s="1163" t="s">
        <v>497</v>
      </c>
      <c r="H33" s="1164"/>
      <c r="I33" s="1164"/>
      <c r="J33" s="1165"/>
      <c r="K33" s="296" t="s">
        <v>482</v>
      </c>
      <c r="L33" s="296" t="s">
        <v>482</v>
      </c>
      <c r="M33" s="297" t="s">
        <v>482</v>
      </c>
      <c r="N33" s="298" t="s">
        <v>482</v>
      </c>
    </row>
    <row r="34" spans="1:16" ht="27" customHeight="1">
      <c r="A34" s="250"/>
      <c r="B34" s="246"/>
      <c r="C34" s="246"/>
      <c r="D34" s="246"/>
      <c r="E34" s="246"/>
      <c r="F34" s="246"/>
      <c r="G34" s="1163" t="s">
        <v>498</v>
      </c>
      <c r="H34" s="1164"/>
      <c r="I34" s="1164"/>
      <c r="J34" s="1165"/>
      <c r="K34" s="296" t="s">
        <v>482</v>
      </c>
      <c r="L34" s="296" t="s">
        <v>482</v>
      </c>
      <c r="M34" s="297">
        <v>56</v>
      </c>
      <c r="N34" s="298" t="s">
        <v>482</v>
      </c>
    </row>
    <row r="35" spans="1:16" ht="27" customHeight="1">
      <c r="A35" s="250"/>
      <c r="B35" s="246"/>
      <c r="C35" s="246"/>
      <c r="D35" s="246"/>
      <c r="E35" s="246"/>
      <c r="F35" s="246"/>
      <c r="G35" s="1163" t="s">
        <v>499</v>
      </c>
      <c r="H35" s="1164"/>
      <c r="I35" s="1164"/>
      <c r="J35" s="1165"/>
      <c r="K35" s="296">
        <v>1820671</v>
      </c>
      <c r="L35" s="296">
        <v>19849</v>
      </c>
      <c r="M35" s="297">
        <v>13696</v>
      </c>
      <c r="N35" s="298">
        <v>44.9</v>
      </c>
    </row>
    <row r="36" spans="1:16" ht="27" customHeight="1">
      <c r="A36" s="250"/>
      <c r="B36" s="246"/>
      <c r="C36" s="246"/>
      <c r="D36" s="246"/>
      <c r="E36" s="246"/>
      <c r="F36" s="246"/>
      <c r="G36" s="1163" t="s">
        <v>500</v>
      </c>
      <c r="H36" s="1164"/>
      <c r="I36" s="1164"/>
      <c r="J36" s="1165"/>
      <c r="K36" s="296">
        <v>666858</v>
      </c>
      <c r="L36" s="296">
        <v>7270</v>
      </c>
      <c r="M36" s="297">
        <v>1733</v>
      </c>
      <c r="N36" s="298">
        <v>319.5</v>
      </c>
    </row>
    <row r="37" spans="1:16" ht="13.5" customHeight="1">
      <c r="A37" s="250"/>
      <c r="B37" s="246"/>
      <c r="C37" s="246"/>
      <c r="D37" s="246"/>
      <c r="E37" s="246"/>
      <c r="F37" s="246"/>
      <c r="G37" s="1163" t="s">
        <v>501</v>
      </c>
      <c r="H37" s="1164"/>
      <c r="I37" s="1164"/>
      <c r="J37" s="1165"/>
      <c r="K37" s="296">
        <v>32637</v>
      </c>
      <c r="L37" s="296">
        <v>356</v>
      </c>
      <c r="M37" s="297">
        <v>790</v>
      </c>
      <c r="N37" s="298">
        <v>-54.9</v>
      </c>
    </row>
    <row r="38" spans="1:16" ht="27" customHeight="1">
      <c r="A38" s="250"/>
      <c r="B38" s="246"/>
      <c r="C38" s="246"/>
      <c r="D38" s="246"/>
      <c r="E38" s="246"/>
      <c r="F38" s="246"/>
      <c r="G38" s="1166" t="s">
        <v>502</v>
      </c>
      <c r="H38" s="1167"/>
      <c r="I38" s="1167"/>
      <c r="J38" s="1168"/>
      <c r="K38" s="299">
        <v>2</v>
      </c>
      <c r="L38" s="299">
        <v>0</v>
      </c>
      <c r="M38" s="300">
        <v>1</v>
      </c>
      <c r="N38" s="301">
        <v>-100</v>
      </c>
      <c r="O38" s="295"/>
    </row>
    <row r="39" spans="1:16">
      <c r="A39" s="250"/>
      <c r="B39" s="246"/>
      <c r="C39" s="246"/>
      <c r="D39" s="246"/>
      <c r="E39" s="246"/>
      <c r="F39" s="246"/>
      <c r="G39" s="1166" t="s">
        <v>503</v>
      </c>
      <c r="H39" s="1167"/>
      <c r="I39" s="1167"/>
      <c r="J39" s="1168"/>
      <c r="K39" s="302">
        <v>-5410</v>
      </c>
      <c r="L39" s="302">
        <v>-59</v>
      </c>
      <c r="M39" s="303">
        <v>-5521</v>
      </c>
      <c r="N39" s="304">
        <v>-98.9</v>
      </c>
      <c r="O39" s="295"/>
    </row>
    <row r="40" spans="1:16" ht="27" customHeight="1">
      <c r="A40" s="250"/>
      <c r="B40" s="246"/>
      <c r="C40" s="246"/>
      <c r="D40" s="246"/>
      <c r="E40" s="246"/>
      <c r="F40" s="246"/>
      <c r="G40" s="1163" t="s">
        <v>504</v>
      </c>
      <c r="H40" s="1164"/>
      <c r="I40" s="1164"/>
      <c r="J40" s="1165"/>
      <c r="K40" s="302">
        <v>-4095025</v>
      </c>
      <c r="L40" s="302">
        <v>-44645</v>
      </c>
      <c r="M40" s="303">
        <v>-35785</v>
      </c>
      <c r="N40" s="304">
        <v>24.8</v>
      </c>
      <c r="O40" s="295"/>
    </row>
    <row r="41" spans="1:16">
      <c r="A41" s="250"/>
      <c r="B41" s="246"/>
      <c r="C41" s="246"/>
      <c r="D41" s="246"/>
      <c r="E41" s="246"/>
      <c r="F41" s="246"/>
      <c r="G41" s="1169" t="s">
        <v>283</v>
      </c>
      <c r="H41" s="1170"/>
      <c r="I41" s="1170"/>
      <c r="J41" s="1171"/>
      <c r="K41" s="296">
        <v>1978083</v>
      </c>
      <c r="L41" s="302">
        <v>21566</v>
      </c>
      <c r="M41" s="303">
        <v>14658</v>
      </c>
      <c r="N41" s="304">
        <v>47.1</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3562580</v>
      </c>
      <c r="J51" s="322">
        <v>38029</v>
      </c>
      <c r="K51" s="323">
        <v>25.9</v>
      </c>
      <c r="L51" s="324">
        <v>52678</v>
      </c>
      <c r="M51" s="325">
        <v>1.9</v>
      </c>
      <c r="N51" s="326">
        <v>24</v>
      </c>
    </row>
    <row r="52" spans="1:14">
      <c r="A52" s="250"/>
      <c r="B52" s="246"/>
      <c r="C52" s="246"/>
      <c r="D52" s="246"/>
      <c r="E52" s="246"/>
      <c r="F52" s="246"/>
      <c r="G52" s="327"/>
      <c r="H52" s="328" t="s">
        <v>515</v>
      </c>
      <c r="I52" s="329">
        <v>2466538</v>
      </c>
      <c r="J52" s="330">
        <v>26329</v>
      </c>
      <c r="K52" s="331">
        <v>2.2999999999999998</v>
      </c>
      <c r="L52" s="332">
        <v>30185</v>
      </c>
      <c r="M52" s="333">
        <v>12.2</v>
      </c>
      <c r="N52" s="334">
        <v>-9.9</v>
      </c>
    </row>
    <row r="53" spans="1:14">
      <c r="A53" s="250"/>
      <c r="B53" s="246"/>
      <c r="C53" s="246"/>
      <c r="D53" s="246"/>
      <c r="E53" s="246"/>
      <c r="F53" s="246"/>
      <c r="G53" s="312" t="s">
        <v>516</v>
      </c>
      <c r="H53" s="313"/>
      <c r="I53" s="321">
        <v>3725932</v>
      </c>
      <c r="J53" s="322">
        <v>39906</v>
      </c>
      <c r="K53" s="323">
        <v>4.9000000000000004</v>
      </c>
      <c r="L53" s="324">
        <v>69560</v>
      </c>
      <c r="M53" s="325">
        <v>32</v>
      </c>
      <c r="N53" s="326">
        <v>-27.1</v>
      </c>
    </row>
    <row r="54" spans="1:14">
      <c r="A54" s="250"/>
      <c r="B54" s="246"/>
      <c r="C54" s="246"/>
      <c r="D54" s="246"/>
      <c r="E54" s="246"/>
      <c r="F54" s="246"/>
      <c r="G54" s="327"/>
      <c r="H54" s="328" t="s">
        <v>515</v>
      </c>
      <c r="I54" s="329">
        <v>2244872</v>
      </c>
      <c r="J54" s="330">
        <v>24043</v>
      </c>
      <c r="K54" s="331">
        <v>-8.6999999999999993</v>
      </c>
      <c r="L54" s="332">
        <v>35305</v>
      </c>
      <c r="M54" s="333">
        <v>17</v>
      </c>
      <c r="N54" s="334">
        <v>-25.7</v>
      </c>
    </row>
    <row r="55" spans="1:14">
      <c r="A55" s="250"/>
      <c r="B55" s="246"/>
      <c r="C55" s="246"/>
      <c r="D55" s="246"/>
      <c r="E55" s="246"/>
      <c r="F55" s="246"/>
      <c r="G55" s="312" t="s">
        <v>517</v>
      </c>
      <c r="H55" s="313"/>
      <c r="I55" s="321">
        <v>3281241</v>
      </c>
      <c r="J55" s="322">
        <v>35344</v>
      </c>
      <c r="K55" s="323">
        <v>-11.4</v>
      </c>
      <c r="L55" s="324">
        <v>65988</v>
      </c>
      <c r="M55" s="325">
        <v>-5.0999999999999996</v>
      </c>
      <c r="N55" s="326">
        <v>-6.3</v>
      </c>
    </row>
    <row r="56" spans="1:14">
      <c r="A56" s="250"/>
      <c r="B56" s="246"/>
      <c r="C56" s="246"/>
      <c r="D56" s="246"/>
      <c r="E56" s="246"/>
      <c r="F56" s="246"/>
      <c r="G56" s="327"/>
      <c r="H56" s="328" t="s">
        <v>515</v>
      </c>
      <c r="I56" s="329">
        <v>1884648</v>
      </c>
      <c r="J56" s="330">
        <v>20301</v>
      </c>
      <c r="K56" s="331">
        <v>-15.6</v>
      </c>
      <c r="L56" s="332">
        <v>36473</v>
      </c>
      <c r="M56" s="333">
        <v>3.3</v>
      </c>
      <c r="N56" s="334">
        <v>-18.899999999999999</v>
      </c>
    </row>
    <row r="57" spans="1:14">
      <c r="A57" s="250"/>
      <c r="B57" s="246"/>
      <c r="C57" s="246"/>
      <c r="D57" s="246"/>
      <c r="E57" s="246"/>
      <c r="F57" s="246"/>
      <c r="G57" s="312" t="s">
        <v>518</v>
      </c>
      <c r="H57" s="313"/>
      <c r="I57" s="321">
        <v>4132725</v>
      </c>
      <c r="J57" s="322">
        <v>44826</v>
      </c>
      <c r="K57" s="323">
        <v>26.8</v>
      </c>
      <c r="L57" s="324">
        <v>54227</v>
      </c>
      <c r="M57" s="325">
        <v>-17.8</v>
      </c>
      <c r="N57" s="326">
        <v>44.6</v>
      </c>
    </row>
    <row r="58" spans="1:14">
      <c r="A58" s="250"/>
      <c r="B58" s="246"/>
      <c r="C58" s="246"/>
      <c r="D58" s="246"/>
      <c r="E58" s="246"/>
      <c r="F58" s="246"/>
      <c r="G58" s="327"/>
      <c r="H58" s="328" t="s">
        <v>515</v>
      </c>
      <c r="I58" s="329">
        <v>2912731</v>
      </c>
      <c r="J58" s="330">
        <v>31593</v>
      </c>
      <c r="K58" s="331">
        <v>55.6</v>
      </c>
      <c r="L58" s="332">
        <v>29694</v>
      </c>
      <c r="M58" s="333">
        <v>-18.600000000000001</v>
      </c>
      <c r="N58" s="334">
        <v>74.2</v>
      </c>
    </row>
    <row r="59" spans="1:14">
      <c r="A59" s="250"/>
      <c r="B59" s="246"/>
      <c r="C59" s="246"/>
      <c r="D59" s="246"/>
      <c r="E59" s="246"/>
      <c r="F59" s="246"/>
      <c r="G59" s="312" t="s">
        <v>519</v>
      </c>
      <c r="H59" s="313"/>
      <c r="I59" s="321">
        <v>8667944</v>
      </c>
      <c r="J59" s="322">
        <v>94500</v>
      </c>
      <c r="K59" s="323">
        <v>110.8</v>
      </c>
      <c r="L59" s="324">
        <v>57295</v>
      </c>
      <c r="M59" s="325">
        <v>5.7</v>
      </c>
      <c r="N59" s="326">
        <v>105.1</v>
      </c>
    </row>
    <row r="60" spans="1:14">
      <c r="A60" s="250"/>
      <c r="B60" s="246"/>
      <c r="C60" s="246"/>
      <c r="D60" s="246"/>
      <c r="E60" s="246"/>
      <c r="F60" s="246"/>
      <c r="G60" s="327"/>
      <c r="H60" s="328" t="s">
        <v>515</v>
      </c>
      <c r="I60" s="335">
        <v>6802765</v>
      </c>
      <c r="J60" s="330">
        <v>74166</v>
      </c>
      <c r="K60" s="331">
        <v>134.80000000000001</v>
      </c>
      <c r="L60" s="332">
        <v>32771</v>
      </c>
      <c r="M60" s="333">
        <v>10.4</v>
      </c>
      <c r="N60" s="334">
        <v>124.4</v>
      </c>
    </row>
    <row r="61" spans="1:14">
      <c r="A61" s="250"/>
      <c r="B61" s="246"/>
      <c r="C61" s="246"/>
      <c r="D61" s="246"/>
      <c r="E61" s="246"/>
      <c r="F61" s="246"/>
      <c r="G61" s="312" t="s">
        <v>520</v>
      </c>
      <c r="H61" s="336"/>
      <c r="I61" s="337">
        <v>4674084</v>
      </c>
      <c r="J61" s="338">
        <v>50521</v>
      </c>
      <c r="K61" s="339">
        <v>31.4</v>
      </c>
      <c r="L61" s="340">
        <v>59950</v>
      </c>
      <c r="M61" s="341">
        <v>3.3</v>
      </c>
      <c r="N61" s="326">
        <v>28.1</v>
      </c>
    </row>
    <row r="62" spans="1:14">
      <c r="A62" s="250"/>
      <c r="B62" s="246"/>
      <c r="C62" s="246"/>
      <c r="D62" s="246"/>
      <c r="E62" s="246"/>
      <c r="F62" s="246"/>
      <c r="G62" s="327"/>
      <c r="H62" s="328" t="s">
        <v>515</v>
      </c>
      <c r="I62" s="329">
        <v>3262311</v>
      </c>
      <c r="J62" s="330">
        <v>35286</v>
      </c>
      <c r="K62" s="331">
        <v>33.700000000000003</v>
      </c>
      <c r="L62" s="332">
        <v>32886</v>
      </c>
      <c r="M62" s="333">
        <v>4.9000000000000004</v>
      </c>
      <c r="N62" s="334">
        <v>28.8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11.93</v>
      </c>
      <c r="G47" s="12">
        <v>13.82</v>
      </c>
      <c r="H47" s="12">
        <v>12.4</v>
      </c>
      <c r="I47" s="12">
        <v>10.29</v>
      </c>
      <c r="J47" s="13">
        <v>9.32</v>
      </c>
    </row>
    <row r="48" spans="2:10" ht="57.75" customHeight="1">
      <c r="B48" s="14"/>
      <c r="C48" s="1174" t="s">
        <v>4</v>
      </c>
      <c r="D48" s="1174"/>
      <c r="E48" s="1175"/>
      <c r="F48" s="15">
        <v>2.91</v>
      </c>
      <c r="G48" s="16">
        <v>2.68</v>
      </c>
      <c r="H48" s="16">
        <v>3.07</v>
      </c>
      <c r="I48" s="16">
        <v>3.08</v>
      </c>
      <c r="J48" s="17">
        <v>3.81</v>
      </c>
    </row>
    <row r="49" spans="2:10" ht="57.75" customHeight="1" thickBot="1">
      <c r="B49" s="18"/>
      <c r="C49" s="1176" t="s">
        <v>5</v>
      </c>
      <c r="D49" s="1176"/>
      <c r="E49" s="1177"/>
      <c r="F49" s="19">
        <v>2.71</v>
      </c>
      <c r="G49" s="20">
        <v>3.4</v>
      </c>
      <c r="H49" s="20">
        <v>0.47</v>
      </c>
      <c r="I49" s="20">
        <v>0.61</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2018-03-27T04:53:38Z</cp:lastPrinted>
  <dcterms:created xsi:type="dcterms:W3CDTF">2018-01-24T05:24:31Z</dcterms:created>
  <dcterms:modified xsi:type="dcterms:W3CDTF">2018-11-29T09:04:49Z</dcterms:modified>
  <cp:category/>
</cp:coreProperties>
</file>