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U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l="1"/>
  <c r="AM36" i="9" s="1"/>
  <c r="AM37" i="9" s="1"/>
  <c r="BE34" i="9"/>
  <c r="BE35" i="9" s="1"/>
  <c r="BW34" i="9"/>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<sst xmlns="http://schemas.openxmlformats.org/spreadsheetml/2006/main" count="966" uniqueCount="553">
  <si>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</si>
  <si>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</si>
  <si>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</si>
  <si>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</si>
  <si>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</si>
  <si>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</si>
  <si>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</si>
  <si>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</si>
  <si>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</si>
  <si>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</si>
  <si>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</si>
  <si>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</si>
  <si>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</si>
  <si>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</si>
  <si>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</si>
  <si>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</si>
  <si>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</si>
  <si>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</si>
  <si>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</si>
  <si>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</si>
  <si>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</si>
  <si>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</si>
  <si>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</si>
  <si>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</si>
  <si>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</si>
  <si>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</si>
  <si>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</si>
  <si>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</si>
  <si>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</si>
  <si>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</si>
  <si>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</si>
  <si>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</si>
  <si>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</si>
  <si>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</si>
  <si>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</si>
  <si>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</si>
  <si>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</si>
  <si>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</si>
  <si>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</si>
  <si>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</si>
  <si>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</si>
  <si>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</si>
  <si>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</si>
  <si>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</si>
  <si>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</si>
  <si>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</si>
  <si>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</si>
  <si>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</si>
  <si>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</si>
  <si>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</si>
  <si>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</si>
  <si>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</si>
  <si>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</si>
  <si>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</si>
  <si>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</si>
  <si>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</si>
  <si>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</si>
  <si>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</si>
  <si>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</si>
  <si>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</si>
  <si>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</si>
  <si>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</si>
  <si>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</si>
  <si>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</si>
  <si>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</si>
  <si>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</si>
  <si>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</si>
  <si>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</si>
  <si>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</si>
  <si>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</si>
  <si>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</si>
  <si>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</si>
  <si>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</si>
  <si>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</si>
  <si>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</si>
  <si>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</si>
  <si>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</si>
  <si>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</si>
  <si>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</si>
  <si>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</si>
  <si>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</si>
  <si>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</si>
  <si>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</si>
  <si>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</si>
  <si>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</si>
  <si>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</si>
  <si>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</si>
  <si>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</si>
  <si>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</si>
  <si>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</si>
  <si>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</si>
  <si>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</si>
  <si>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</si>
  <si>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</si>
  <si>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</si>
  <si>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</si>
  <si>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</si>
  <si>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</si>
  <si>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</si>
  <si>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</si>
  <si>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</si>
  <si>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</si>
  <si>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</si>
  <si>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</si>
  <si>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</si>
  <si>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</si>
  <si>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</si>
  <si>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</si>
  <si>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</si>
  <si>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</si>
  <si>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</si>
  <si>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</si>
  <si>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</si>
  <si>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</si>
  <si>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</si>
  <si>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</si>
  <si>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</si>
  <si>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</si>
  <si>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</si>
  <si>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</si>
  <si>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</si>
  <si>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</si>
  <si>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</si>
  <si>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</si>
  <si>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</si>
  <si>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</si>
  <si>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</si>
  <si>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</si>
  <si>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</si>
  <si>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</si>
  <si>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</si>
  <si>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</si>
  <si>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</si>
  <si>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</si>
  <si>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</si>
  <si>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</si>
  <si>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</si>
  <si>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</si>
  <si>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</si>
  <si>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</si>
  <si>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</si>
  <si>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</si>
  <si>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</si>
  <si>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</si>
  <si>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</si>
  <si>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</si>
  <si>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</si>
  <si>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</si>
  <si>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</si>
  <si>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</si>
  <si>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</si>
  <si>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</si>
  <si>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</si>
  <si>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</si>
  <si>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</si>
  <si>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</si>
  <si>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</si>
  <si>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</si>
  <si>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</si>
  <si>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</si>
  <si>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</si>
  <si>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</si>
  <si>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</si>
  <si>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</si>
  <si>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</si>
  <si>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</si>
  <si>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</si>
  <si>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</si>
  <si>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</si>
  <si>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</si>
  <si>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</si>
  <si>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</si>
  <si>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</si>
  <si>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</si>
  <si>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</si>
  <si>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</si>
  <si>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</si>
  <si>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</si>
  <si>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</si>
  <si>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</si>
  <si>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</si>
  <si>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</si>
  <si>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</si>
  <si>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</si>
  <si>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</si>
  <si>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</si>
  <si>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</si>
  <si>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</si>
  <si>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</si>
  <si>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</si>
  <si>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</si>
  <si>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</si>
  <si>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</si>
  <si>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</si>
  <si>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滋賀県甲賀市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</si>
  <si>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</si>
  <si>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</si>
  <si>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</si>
  <si>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</si>
  <si>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</si>
  <si>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</si>
  <si>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</si>
  <si>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</si>
  <si>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</si>
  <si>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</si>
  <si>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</si>
  <si>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</si>
  <si>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</si>
  <si>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</si>
  <si>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</si>
  <si>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</si>
  <si>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</si>
  <si>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</si>
  <si>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</si>
  <si>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</si>
  <si>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</si>
  <si>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</si>
  <si>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</si>
  <si>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</si>
  <si>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</si>
  <si>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</si>
  <si>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</si>
  <si>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</si>
  <si>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</si>
  <si>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</si>
  <si>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</si>
  <si>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</si>
  <si>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</si>
  <si>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</si>
  <si>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</si>
  <si>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</si>
  <si>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</si>
  <si>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</si>
  <si>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</si>
  <si>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</si>
  <si>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</si>
  <si>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</si>
  <si>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</si>
  <si>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</si>
  <si>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</si>
  <si>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</si>
  <si>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</si>
  <si>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</si>
  <si>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</si>
  <si>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</si>
  <si>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</si>
  <si>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</si>
  <si>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</si>
  <si>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</si>
  <si>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</si>
  <si>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</si>
  <si>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</si>
  <si>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</si>
  <si>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</si>
  <si>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</si>
  <si>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</si>
  <si>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</si>
  <si>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</si>
  <si>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</si>
  <si>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</si>
  <si>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</si>
  <si>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</si>
  <si>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</si>
  <si>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</si>
  <si>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</si>
  <si>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</si>
  <si>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</si>
  <si>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</si>
  <si>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</si>
  <si>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</si>
  <si>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</si>
  <si>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</si>
  <si>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</si>
  <si>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</si>
  <si>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</si>
  <si>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</si>
  <si>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</si>
  <si>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</si>
  <si>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</si>
  <si>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</si>
  <si>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</si>
  <si>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</si>
  <si>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</si>
  <si>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</si>
  <si>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</si>
  <si>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</si>
  <si>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</si>
  <si>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</si>
  <si>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</si>
  <si>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</si>
  <si>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</si>
  <si>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</si>
  <si>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</si>
  <si>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</si>
  <si>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</si>
  <si>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</si>
  <si>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</si>
  <si>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</si>
  <si>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</si>
  <si>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</si>
  <si>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</si>
  <si>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</si>
  <si>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</si>
  <si>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</si>
  <si>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</si>
  <si>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</si>
  <si>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</si>
  <si>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</si>
  <si>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</si>
  <si>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</si>
  <si>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</si>
  <si>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</si>
  <si>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</si>
  <si>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</si>
  <si>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</si>
  <si>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</si>
  <si>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</si>
  <si>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</si>
  <si>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</si>
  <si>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</si>
  <si>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</si>
  <si>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</si>
  <si>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</si>
  <si>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</si>
  <si>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</si>
  <si>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</si>
  <si>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</si>
  <si>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</si>
  <si>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</si>
  <si>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</si>
  <si>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</si>
  <si>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</si>
  <si>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</si>
  <si>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</si>
  <si>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</si>
  <si>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</si>
  <si>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</si>
  <si>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</si>
  <si>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</si>
  <si>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</si>
  <si>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</si>
  <si>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</si>
  <si>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</si>
  <si>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</si>
  <si>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</si>
  <si>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</si>
  <si>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</si>
  <si>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</si>
  <si>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</si>
  <si>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</si>
  <si>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</si>
  <si>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</si>
  <si>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</si>
  <si>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</si>
  <si>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</si>
  <si>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</si>
  <si>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</si>
  <si>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</si>
  <si>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</si>
  <si>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</si>
  <si>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</si>
  <si>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</si>
  <si>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</si>
  <si>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</si>
  <si>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</si>
  <si>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</si>
  <si>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</si>
  <si>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浄化槽管理事業特別会計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</si>
  <si>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</si>
  <si>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</si>
  <si>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</si>
  <si>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</si>
  <si>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</si>
  <si>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</si>
  <si>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</si>
  <si>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</si>
  <si>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</si>
  <si>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</si>
  <si>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</si>
  <si>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</si>
  <si>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</si>
  <si>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</si>
  <si>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</si>
  <si>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</si>
  <si>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</si>
  <si>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</si>
  <si>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</si>
  <si>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</si>
  <si>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</si>
  <si>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</si>
  <si>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</si>
  <si>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</si>
  <si>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</si>
  <si>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</si>
  <si>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</si>
  <si>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</si>
  <si>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</si>
  <si>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</si>
  <si>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</si>
  <si>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</si>
  <si>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</si>
  <si>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</si>
  <si>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</si>
  <si>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</si>
  <si>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</si>
  <si>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</si>
  <si>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</si>
  <si>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</si>
  <si>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</si>
  <si>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</si>
  <si>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</si>
  <si>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</si>
  <si>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</si>
  <si>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</si>
  <si>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</si>
  <si>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</si>
  <si>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</si>
  <si>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</si>
  <si>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</si>
  <si>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</si>
  <si>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</si>
  <si>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</si>
  <si>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</si>
  <si>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</si>
  <si>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</si>
  <si>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</si>
  <si>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</si>
  <si>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</si>
  <si>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</si>
  <si>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</si>
  <si>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</si>
  <si>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</si>
  <si>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</si>
  <si>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</si>
  <si>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</si>
  <si>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</si>
  <si>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</si>
  <si>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</si>
  <si>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</si>
  <si>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</si>
  <si>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</si>
  <si>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</si>
  <si>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</si>
  <si>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</si>
  <si>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</si>
  <si>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</si>
  <si>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</si>
  <si>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</si>
  <si>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</si>
  <si>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</si>
  <si>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</si>
  <si>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</si>
  <si>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</si>
  <si>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</si>
  <si>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</si>
  <si>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</si>
  <si>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</si>
  <si>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</si>
  <si>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</si>
  <si>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</si>
  <si>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</si>
  <si>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</si>
  <si>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</si>
  <si>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</si>
  <si>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</si>
  <si>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</si>
  <si>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</si>
  <si>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</si>
  <si>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</si>
  <si>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</si>
  <si>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</si>
  <si>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</si>
  <si>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</si>
  <si>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</si>
  <si>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</si>
  <si>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</si>
  <si>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</si>
  <si>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</si>
  <si>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</si>
  <si>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</si>
  <si>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</si>
  <si>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</si>
  <si>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</si>
  <si>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</si>
  <si>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</si>
  <si>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</si>
  <si>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</si>
  <si>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</si>
  <si>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</si>
  <si>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</si>
  <si>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</si>
  <si>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</si>
  <si>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</si>
  <si>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</si>
  <si>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</si>
  <si>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</si>
  <si>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</si>
  <si>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</si>
  <si>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</si>
  <si>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</si>
  <si>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</si>
  <si>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</si>
  <si>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</si>
  <si>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</si>
  <si>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</si>
  <si>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</si>
  <si>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</si>
  <si>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</si>
  <si>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</si>
  <si>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</si>
  <si>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</si>
  <si>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</si>
  <si>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</si>
  <si>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</si>
  <si>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</si>
  <si>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</si>
  <si>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</si>
  <si>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</si>
  <si>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</si>
  <si>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</si>
  <si>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</si>
  <si>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</si>
  <si>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</si>
  <si>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</si>
  <si>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</si>
  <si>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</si>
  <si>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国民健康保険特別会計</t>
  </si>
  <si>
    <t>一般会計</t>
  </si>
  <si>
    <t>病院事業会計</t>
  </si>
  <si>
    <t>介護保険特別会計</t>
  </si>
  <si>
    <t>介護老人保健施設事業会計</t>
  </si>
  <si>
    <t>診療所事業会計</t>
  </si>
  <si>
    <t>公共下水道事業特別会計</t>
  </si>
  <si>
    <t>その他会計（赤字）</t>
  </si>
  <si>
    <t>その他会計（黒字）</t>
  </si>
  <si>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</si>
  <si>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</si>
  <si>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</si>
  <si>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</si>
  <si>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滋賀県市町村職員研修センター</t>
    <rPh sb="0" eb="3">
      <t>シガケン</t>
    </rPh>
    <rPh sb="3" eb="5">
      <t>シチョウ</t>
    </rPh>
    <rPh sb="5" eb="6">
      <t>ソン</t>
    </rPh>
    <rPh sb="6" eb="8">
      <t>ショクイン</t>
    </rPh>
    <rPh sb="8" eb="10">
      <t>ケンシュウ</t>
    </rPh>
    <phoneticPr fontId="2"/>
  </si>
  <si>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</si>
  <si>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</si>
  <si>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</si>
  <si>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</si>
  <si>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6">
      <t>テツドウ</t>
    </rPh>
    <phoneticPr fontId="2"/>
  </si>
  <si>
    <t>㈱道の駅あいの土山</t>
    <rPh sb="1" eb="2">
      <t>ミチ</t>
    </rPh>
    <rPh sb="3" eb="4">
      <t>エキ</t>
    </rPh>
    <rPh sb="7" eb="9">
      <t>ツチヤマ</t>
    </rPh>
    <phoneticPr fontId="2"/>
  </si>
  <si>
    <t>㈱土山町緑のふるさと振興会</t>
    <rPh sb="1" eb="3">
      <t>ツチヤマ</t>
    </rPh>
    <rPh sb="3" eb="4">
      <t>チョウ</t>
    </rPh>
    <rPh sb="4" eb="5">
      <t>ミドリ</t>
    </rPh>
    <rPh sb="10" eb="13">
      <t>シンコウカイ</t>
    </rPh>
    <phoneticPr fontId="2"/>
  </si>
  <si>
    <t>㈱グリーンサポートこうか</t>
    <phoneticPr fontId="2"/>
  </si>
  <si>
    <t>(財)あいの土山文化体育振興会</t>
    <rPh sb="1" eb="2">
      <t>ザイ</t>
    </rPh>
    <rPh sb="6" eb="8">
      <t>ツチヤマ</t>
    </rPh>
    <rPh sb="8" eb="10">
      <t>ブンカ</t>
    </rPh>
    <rPh sb="10" eb="12">
      <t>タイイク</t>
    </rPh>
    <rPh sb="12" eb="15">
      <t>シンコウカイ</t>
    </rPh>
    <phoneticPr fontId="2"/>
  </si>
  <si>
    <t>(財)甲賀創建文化振興事業団</t>
    <rPh sb="1" eb="2">
      <t>ザイ</t>
    </rPh>
    <rPh sb="3" eb="5">
      <t>コウカ</t>
    </rPh>
    <rPh sb="5" eb="7">
      <t>ソウケン</t>
    </rPh>
    <rPh sb="7" eb="9">
      <t>ブンカ</t>
    </rPh>
    <rPh sb="9" eb="11">
      <t>シンコウ</t>
    </rPh>
    <rPh sb="11" eb="14">
      <t>ジギョウダン</t>
    </rPh>
    <phoneticPr fontId="2"/>
  </si>
  <si>
    <t>㈱あいコムこうか</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</si>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</sst>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23864</c:v>
                </c:pt>
                <c:pt idx="1">
                  <c:v>27778</c:v>
                </c:pt>
                <c:pt idx="2">
                  <c:v>30212</c:v>
                </c:pt>
                <c:pt idx="3">
                  <c:v>38029</c:v>
                </c:pt>
                <c:pt idx="4">
                  <c:v>39906</c:v>
                </c:pt>
              </c:numCache>
            </c:numRef>
          </c:val>
          <c:smooth val="0"/>
        </c:ser>
        <c:dLbls>
          <c:showLegendKey val="0"/>
          <c:showVal val="0"/>
          <c:showCatName val="0"/>
          <c:showSerName val="0"/>
          <c:showPercent val="0"/>
          <c:showBubbleSize val="0"/>
        </c:dLbls>
        <c:marker val="1"/>
        <c:smooth val="0"/>
        <c:axId val="66948480"/>
        <c:axId val="66971136"/>
      </c:lineChart>
      <c:catAx>
        <c:axId val="66948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71136"/>
        <c:crosses val="autoZero"/>
        <c:auto val="1"/>
        <c:lblAlgn val="ctr"/>
        <c:lblOffset val="100"/>
        <c:tickLblSkip val="1"/>
        <c:tickMarkSkip val="1"/>
        <c:noMultiLvlLbl val="0"/>
      </c:catAx>
      <c:valAx>
        <c:axId val="669711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4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2.54</c:v>
                </c:pt>
                <c:pt idx="1">
                  <c:v>2.39</c:v>
                </c:pt>
                <c:pt idx="2">
                  <c:v>2.58</c:v>
                </c:pt>
                <c:pt idx="3">
                  <c:v>2.91</c:v>
                </c:pt>
                <c:pt idx="4">
                  <c:v>2.68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6.47</c:v>
                </c:pt>
                <c:pt idx="1">
                  <c:v>9.64</c:v>
                </c:pt>
                <c:pt idx="2">
                  <c:v>11.6</c:v>
                </c:pt>
                <c:pt idx="3">
                  <c:v>11.93</c:v>
                </c:pt>
                <c:pt idx="4">
                  <c:v>13.82</c:v>
                </c:pt>
              </c:numCache>
            </c:numRef>
          </c:val>
        </c:ser>
        <c:dLbls>
          <c:showLegendKey val="0"/>
          <c:showVal val="0"/>
          <c:showCatName val="0"/>
          <c:showSerName val="0"/>
          <c:showPercent val="0"/>
          <c:showBubbleSize val="0"/>
        </c:dLbls>
        <c:gapWidth val="250"/>
        <c:overlap val="100"/>
        <c:axId val="78727808"/>
        <c:axId val="7873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c:v>
                </c:pt>
                <c:pt idx="1">
                  <c:v>3.99</c:v>
                </c:pt>
                <c:pt idx="2">
                  <c:v>3.67</c:v>
                </c:pt>
                <c:pt idx="3">
                  <c:v>2.71</c:v>
                </c:pt>
                <c:pt idx="4">
                  <c:v>3.4</c:v>
                </c:pt>
              </c:numCache>
            </c:numRef>
          </c:val>
          <c:smooth val="0"/>
        </c:ser>
        <c:dLbls>
          <c:showLegendKey val="0"/>
          <c:showVal val="0"/>
          <c:showCatName val="0"/>
          <c:showSerName val="0"/>
          <c:showPercent val="0"/>
          <c:showBubbleSize val="0"/>
        </c:dLbls>
        <c:marker val="1"/>
        <c:smooth val="0"/>
        <c:axId val="78727808"/>
        <c:axId val="78734080"/>
      </c:lineChart>
      <c:catAx>
        <c:axId val="787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734080"/>
        <c:crosses val="autoZero"/>
        <c:auto val="1"/>
        <c:lblAlgn val="ctr"/>
        <c:lblOffset val="100"/>
        <c:tickLblSkip val="1"/>
        <c:tickMarkSkip val="1"/>
        <c:noMultiLvlLbl val="0"/>
      </c:catAx>
      <c:valAx>
        <c:axId val="787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0.28999999999999998</c:v>
                </c:pt>
                <c:pt idx="4">
                  <c:v>#N/A</c:v>
                </c:pt>
                <c:pt idx="5">
                  <c:v>1.08</c:v>
                </c:pt>
                <c:pt idx="6">
                  <c:v>#N/A</c:v>
                </c:pt>
                <c:pt idx="7">
                  <c:v>0.5</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0.23</c:v>
                </c:pt>
                <c:pt idx="2">
                  <c:v>#N/A</c:v>
                </c:pt>
                <c:pt idx="3">
                  <c:v>0.11</c:v>
                </c:pt>
                <c:pt idx="4">
                  <c:v>#N/A</c:v>
                </c:pt>
                <c:pt idx="5">
                  <c:v>0.13</c:v>
                </c:pt>
                <c:pt idx="6">
                  <c:v>#N/A</c:v>
                </c:pt>
                <c:pt idx="7">
                  <c:v>0.14000000000000001</c:v>
                </c:pt>
                <c:pt idx="8">
                  <c:v>#N/A</c:v>
                </c:pt>
                <c:pt idx="9">
                  <c:v>0.22</c:v>
                </c:pt>
              </c:numCache>
            </c:numRef>
          </c:val>
        </c:ser>
        <c:ser>
          <c:idx val="3"/>
          <c:order val="3"/>
          <c:tx>
            <c:strRef>
              <c:f>データシート!$A$30</c:f>
              <c:strCache>
                <c:ptCount val="1"/>
                <c:pt idx="0">
                  <c:v>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0.24</c:v>
                </c:pt>
                <c:pt idx="8">
                  <c:v>#N/A</c:v>
                </c:pt>
                <c:pt idx="9">
                  <c:v>0.34</c:v>
                </c:pt>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0.18</c:v>
                </c:pt>
                <c:pt idx="8">
                  <c:v>#N/A</c:v>
                </c:pt>
                <c:pt idx="9">
                  <c:v>0.37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0.23</c:v>
                </c:pt>
                <c:pt idx="4">
                  <c:v>#N/A</c:v>
                </c:pt>
                <c:pt idx="5">
                  <c:v>0.16</c:v>
                </c:pt>
                <c:pt idx="6">
                  <c:v>#N/A</c:v>
                </c:pt>
                <c:pt idx="7">
                  <c:v>0.26</c:v>
                </c:pt>
                <c:pt idx="8">
                  <c:v>#N/A</c:v>
                </c:pt>
                <c:pt idx="9">
                  <c:v>0.43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1.1499999999999999</c:v>
                </c:pt>
                <c:pt idx="2">
                  <c:v>#N/A</c:v>
                </c:pt>
                <c:pt idx="3">
                  <c:v>2.65</c:v>
                </c:pt>
                <c:pt idx="4">
                  <c:v>#N/A</c:v>
                </c:pt>
                <c:pt idx="5">
                  <c:v>2.21</c:v>
                </c:pt>
                <c:pt idx="6">
                  <c:v>#N/A</c:v>
                </c:pt>
                <c:pt idx="7">
                  <c:v>1.91</c:v>
                </c:pt>
                <c:pt idx="8">
                  <c:v>#N/A</c:v>
                </c:pt>
                <c:pt idx="9">
                  <c:v>1.88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2.5099999999999998</c:v>
                </c:pt>
                <c:pt idx="2">
                  <c:v>#N/A</c:v>
                </c:pt>
                <c:pt idx="3">
                  <c:v>2.37</c:v>
                </c:pt>
                <c:pt idx="4">
                  <c:v>#N/A</c:v>
                </c:pt>
                <c:pt idx="5">
                  <c:v>2.46</c:v>
                </c:pt>
                <c:pt idx="6">
                  <c:v>#N/A</c:v>
                </c:pt>
                <c:pt idx="7">
                  <c:v>2.58</c:v>
                </c:pt>
                <c:pt idx="8">
                  <c:v>#N/A</c:v>
                </c:pt>
                <c:pt idx="9">
                  <c:v>2.56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2.48</c:v>
                </c:pt>
                <c:pt idx="2">
                  <c:v>#N/A</c:v>
                </c:pt>
                <c:pt idx="3">
                  <c:v>2.76</c:v>
                </c:pt>
                <c:pt idx="4">
                  <c:v>#N/A</c:v>
                </c:pt>
                <c:pt idx="5">
                  <c:v>2.7</c:v>
                </c:pt>
                <c:pt idx="6">
                  <c:v>#N/A</c:v>
                </c:pt>
                <c:pt idx="7">
                  <c:v>3.71</c:v>
                </c:pt>
                <c:pt idx="8">
                  <c:v>#N/A</c:v>
                </c:pt>
                <c:pt idx="9">
                  <c:v>3.93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8.07</c:v>
                </c:pt>
                <c:pt idx="2">
                  <c:v>#N/A</c:v>
                </c:pt>
                <c:pt idx="3">
                  <c:v>8.85</c:v>
                </c:pt>
                <c:pt idx="4">
                  <c:v>#N/A</c:v>
                </c:pt>
                <c:pt idx="5">
                  <c:v>9.56</c:v>
                </c:pt>
                <c:pt idx="6">
                  <c:v>#N/A</c:v>
                </c:pt>
                <c:pt idx="7">
                  <c:v>10.119999999999999</c:v>
                </c:pt>
                <c:pt idx="8">
                  <c:v>#N/A</c:v>
                </c:pt>
                <c:pt idx="9">
                  <c:v>10.76</c:v>
                </c:pt>
              </c:numCache>
            </c:numRef>
          </c:val>
        </c:ser>
        <c:dLbls>
          <c:showLegendKey val="0"/>
          <c:showVal val="0"/>
          <c:showCatName val="0"/>
          <c:showSerName val="0"/>
          <c:showPercent val="0"/>
          <c:showBubbleSize val="0"/>
        </c:dLbls>
        <c:gapWidth val="150"/>
        <c:overlap val="100"/>
        <c:axId val="85460096"/>
        <c:axId val="85461632"/>
      </c:barChart>
      <c:catAx>
        <c:axId val="854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61632"/>
        <c:crosses val="autoZero"/>
        <c:auto val="1"/>
        <c:lblAlgn val="ctr"/>
        <c:lblOffset val="100"/>
        <c:tickLblSkip val="1"/>
        <c:tickMarkSkip val="1"/>
        <c:noMultiLvlLbl val="0"/>
      </c:catAx>
      <c:valAx>
        <c:axId val="8546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6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3550</c:v>
                </c:pt>
                <c:pt idx="5">
                  <c:v>3649</c:v>
                </c:pt>
                <c:pt idx="8">
                  <c:v>3630</c:v>
                </c:pt>
                <c:pt idx="11">
                  <c:v>3738</c:v>
                </c:pt>
                <c:pt idx="14">
                  <c:v>3889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88</c:v>
                </c:pt>
                <c:pt idx="6">
                  <c:v>75</c:v>
                </c:pt>
                <c:pt idx="9">
                  <c:v>74</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526</c:v>
                </c:pt>
                <c:pt idx="3">
                  <c:v>387</c:v>
                </c:pt>
                <c:pt idx="6">
                  <c:v>344</c:v>
                </c:pt>
                <c:pt idx="9">
                  <c:v>365</c:v>
                </c:pt>
                <c:pt idx="12">
                  <c:v>411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1606</c:v>
                </c:pt>
                <c:pt idx="3">
                  <c:v>1668</c:v>
                </c:pt>
                <c:pt idx="6">
                  <c:v>1447</c:v>
                </c:pt>
                <c:pt idx="9">
                  <c:v>1516</c:v>
                </c:pt>
                <c:pt idx="12">
                  <c:v>1774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4713</c:v>
                </c:pt>
                <c:pt idx="3">
                  <c:v>4518</c:v>
                </c:pt>
                <c:pt idx="6">
                  <c:v>4365</c:v>
                </c:pt>
                <c:pt idx="9">
                  <c:v>4245</c:v>
                </c:pt>
                <c:pt idx="12">
                  <c:v>3871</c:v>
                </c:pt>
              </c:numCache>
            </c:numRef>
          </c:val>
        </c:ser>
        <c:dLbls>
          <c:showLegendKey val="0"/>
          <c:showVal val="0"/>
          <c:showCatName val="0"/>
          <c:showSerName val="0"/>
          <c:showPercent val="0"/>
          <c:showBubbleSize val="0"/>
        </c:dLbls>
        <c:gapWidth val="100"/>
        <c:overlap val="100"/>
        <c:axId val="87478656"/>
        <c:axId val="8748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3377</c:v>
                </c:pt>
                <c:pt idx="2">
                  <c:v>#N/A</c:v>
                </c:pt>
                <c:pt idx="3">
                  <c:v>#N/A</c:v>
                </c:pt>
                <c:pt idx="4">
                  <c:v>3012</c:v>
                </c:pt>
                <c:pt idx="5">
                  <c:v>#N/A</c:v>
                </c:pt>
                <c:pt idx="6">
                  <c:v>#N/A</c:v>
                </c:pt>
                <c:pt idx="7">
                  <c:v>2601</c:v>
                </c:pt>
                <c:pt idx="8">
                  <c:v>#N/A</c:v>
                </c:pt>
                <c:pt idx="9">
                  <c:v>#N/A</c:v>
                </c:pt>
                <c:pt idx="10">
                  <c:v>2462</c:v>
                </c:pt>
                <c:pt idx="11">
                  <c:v>#N/A</c:v>
                </c:pt>
                <c:pt idx="12">
                  <c:v>#N/A</c:v>
                </c:pt>
                <c:pt idx="13">
                  <c:v>2227</c:v>
                </c:pt>
                <c:pt idx="14">
                  <c:v>#N/A</c:v>
                </c:pt>
              </c:numCache>
            </c:numRef>
          </c:val>
          <c:smooth val="0"/>
        </c:ser>
        <c:dLbls>
          <c:showLegendKey val="0"/>
          <c:showVal val="0"/>
          <c:showCatName val="0"/>
          <c:showSerName val="0"/>
          <c:showPercent val="0"/>
          <c:showBubbleSize val="0"/>
        </c:dLbls>
        <c:marker val="1"/>
        <c:smooth val="0"/>
        <c:axId val="87478656"/>
        <c:axId val="87480576"/>
      </c:lineChart>
      <c:catAx>
        <c:axId val="8747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80576"/>
        <c:crosses val="autoZero"/>
        <c:auto val="1"/>
        <c:lblAlgn val="ctr"/>
        <c:lblOffset val="100"/>
        <c:tickLblSkip val="1"/>
        <c:tickMarkSkip val="1"/>
        <c:noMultiLvlLbl val="0"/>
      </c:catAx>
      <c:valAx>
        <c:axId val="8748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7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44477</c:v>
                </c:pt>
                <c:pt idx="5">
                  <c:v>45361</c:v>
                </c:pt>
                <c:pt idx="8">
                  <c:v>45781</c:v>
                </c:pt>
                <c:pt idx="11">
                  <c:v>47570</c:v>
                </c:pt>
                <c:pt idx="14">
                  <c:v>48364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146</c:v>
                </c:pt>
                <c:pt idx="5">
                  <c:v>99</c:v>
                </c:pt>
                <c:pt idx="8">
                  <c:v>145</c:v>
                </c:pt>
                <c:pt idx="11">
                  <c:v>147</c:v>
                </c:pt>
                <c:pt idx="14">
                  <c:v>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4088</c:v>
                </c:pt>
                <c:pt idx="5">
                  <c:v>5028</c:v>
                </c:pt>
                <c:pt idx="8">
                  <c:v>5974</c:v>
                </c:pt>
                <c:pt idx="11">
                  <c:v>7601</c:v>
                </c:pt>
                <c:pt idx="14">
                  <c:v>7883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c:v>
                </c:pt>
                <c:pt idx="3">
                  <c:v>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7042</c:v>
                </c:pt>
                <c:pt idx="3">
                  <c:v>7129</c:v>
                </c:pt>
                <c:pt idx="6">
                  <c:v>7205</c:v>
                </c:pt>
                <c:pt idx="9">
                  <c:v>6986</c:v>
                </c:pt>
                <c:pt idx="12">
                  <c:v>6904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2580</c:v>
                </c:pt>
                <c:pt idx="3">
                  <c:v>2123</c:v>
                </c:pt>
                <c:pt idx="6">
                  <c:v>3076</c:v>
                </c:pt>
                <c:pt idx="9">
                  <c:v>5696</c:v>
                </c:pt>
                <c:pt idx="12">
                  <c:v>6502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20459</c:v>
                </c:pt>
                <c:pt idx="3">
                  <c:v>22356</c:v>
                </c:pt>
                <c:pt idx="6">
                  <c:v>22160</c:v>
                </c:pt>
                <c:pt idx="9">
                  <c:v>21382</c:v>
                </c:pt>
                <c:pt idx="12">
                  <c:v>20897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524</c:v>
                </c:pt>
                <c:pt idx="3">
                  <c:v>436</c:v>
                </c:pt>
                <c:pt idx="6">
                  <c:v>361</c:v>
                </c:pt>
                <c:pt idx="9">
                  <c:v>288</c:v>
                </c:pt>
                <c:pt idx="12">
                  <c:v>230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39396</c:v>
                </c:pt>
                <c:pt idx="3">
                  <c:v>37231</c:v>
                </c:pt>
                <c:pt idx="6">
                  <c:v>35561</c:v>
                </c:pt>
                <c:pt idx="9">
                  <c:v>35207</c:v>
                </c:pt>
                <c:pt idx="12">
                  <c:v>35624</c:v>
                </c:pt>
              </c:numCache>
            </c:numRef>
          </c:val>
        </c:ser>
        <c:dLbls>
          <c:showLegendKey val="0"/>
          <c:showVal val="0"/>
          <c:showCatName val="0"/>
          <c:showSerName val="0"/>
          <c:showPercent val="0"/>
          <c:showBubbleSize val="0"/>
        </c:dLbls>
        <c:gapWidth val="100"/>
        <c:overlap val="100"/>
        <c:axId val="87595648"/>
        <c:axId val="8759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21312</c:v>
                </c:pt>
                <c:pt idx="2">
                  <c:v>#N/A</c:v>
                </c:pt>
                <c:pt idx="3">
                  <c:v>#N/A</c:v>
                </c:pt>
                <c:pt idx="4">
                  <c:v>18796</c:v>
                </c:pt>
                <c:pt idx="5">
                  <c:v>#N/A</c:v>
                </c:pt>
                <c:pt idx="6">
                  <c:v>#N/A</c:v>
                </c:pt>
                <c:pt idx="7">
                  <c:v>16463</c:v>
                </c:pt>
                <c:pt idx="8">
                  <c:v>#N/A</c:v>
                </c:pt>
                <c:pt idx="9">
                  <c:v>#N/A</c:v>
                </c:pt>
                <c:pt idx="10">
                  <c:v>14241</c:v>
                </c:pt>
                <c:pt idx="11">
                  <c:v>#N/A</c:v>
                </c:pt>
                <c:pt idx="12">
                  <c:v>#N/A</c:v>
                </c:pt>
                <c:pt idx="13">
                  <c:v>13679</c:v>
                </c:pt>
                <c:pt idx="14">
                  <c:v>#N/A</c:v>
                </c:pt>
              </c:numCache>
            </c:numRef>
          </c:val>
          <c:smooth val="0"/>
        </c:ser>
        <c:dLbls>
          <c:showLegendKey val="0"/>
          <c:showVal val="0"/>
          <c:showCatName val="0"/>
          <c:showSerName val="0"/>
          <c:showPercent val="0"/>
          <c:showBubbleSize val="0"/>
        </c:dLbls>
        <c:marker val="1"/>
        <c:smooth val="0"/>
        <c:axId val="87595648"/>
        <c:axId val="87597824"/>
      </c:lineChart>
      <c:catAx>
        <c:axId val="875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97824"/>
        <c:crosses val="autoZero"/>
        <c:auto val="1"/>
        <c:lblAlgn val="ctr"/>
        <c:lblOffset val="100"/>
        <c:tickLblSkip val="1"/>
        <c:tickMarkSkip val="1"/>
        <c:noMultiLvlLbl val="0"/>
      </c:catAx>
      <c:valAx>
        <c:axId val="8759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93,368
90,774
481.69
36,965,987
35,799,732
658,022
24,578,816
35,624,132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24</a:t>
          </a:r>
          <a:r>
            <a:rPr kumimoji="1" lang="ja-JP" altLang="en-US" sz="1300" baseline="0">
              <a:latin typeface="ＭＳ Ｐゴシック"/>
            </a:rPr>
            <a:t>年度まで減少していた財政力指数は、単年度の財政力指数が上昇（</a:t>
          </a:r>
          <a:r>
            <a:rPr kumimoji="1" lang="en-US" altLang="ja-JP" sz="1300" baseline="0">
              <a:latin typeface="ＭＳ Ｐゴシック"/>
            </a:rPr>
            <a:t>23</a:t>
          </a:r>
          <a:r>
            <a:rPr kumimoji="1" lang="ja-JP" altLang="en-US" sz="1300" baseline="0">
              <a:latin typeface="ＭＳ Ｐゴシック"/>
            </a:rPr>
            <a:t>年度</a:t>
          </a:r>
          <a:r>
            <a:rPr kumimoji="1" lang="en-US" altLang="ja-JP" sz="1300" baseline="0">
              <a:latin typeface="ＭＳ Ｐゴシック"/>
            </a:rPr>
            <a:t>0.749</a:t>
          </a:r>
          <a:r>
            <a:rPr kumimoji="1" lang="ja-JP" altLang="en-US" sz="1300" baseline="0">
              <a:latin typeface="ＭＳ Ｐゴシック"/>
            </a:rPr>
            <a:t>、</a:t>
          </a:r>
          <a:r>
            <a:rPr kumimoji="1" lang="en-US" altLang="ja-JP" sz="1300" baseline="0">
              <a:latin typeface="ＭＳ Ｐゴシック"/>
            </a:rPr>
            <a:t>24</a:t>
          </a:r>
          <a:r>
            <a:rPr kumimoji="1" lang="ja-JP" altLang="en-US" sz="1300" baseline="0">
              <a:latin typeface="ＭＳ Ｐゴシック"/>
            </a:rPr>
            <a:t>年度</a:t>
          </a:r>
          <a:r>
            <a:rPr kumimoji="1" lang="en-US" altLang="ja-JP" sz="1300" baseline="0">
              <a:latin typeface="ＭＳ Ｐゴシック"/>
            </a:rPr>
            <a:t>0.743</a:t>
          </a:r>
          <a:r>
            <a:rPr kumimoji="1" lang="ja-JP" altLang="en-US" sz="1300" baseline="0">
              <a:latin typeface="ＭＳ Ｐゴシック"/>
            </a:rPr>
            <a:t>、</a:t>
          </a:r>
          <a:r>
            <a:rPr kumimoji="1" lang="en-US" altLang="ja-JP" sz="1300" baseline="0">
              <a:latin typeface="ＭＳ Ｐゴシック"/>
            </a:rPr>
            <a:t>25</a:t>
          </a:r>
          <a:r>
            <a:rPr kumimoji="1" lang="ja-JP" altLang="en-US" sz="1300" baseline="0">
              <a:latin typeface="ＭＳ Ｐゴシック"/>
            </a:rPr>
            <a:t>年度</a:t>
          </a:r>
          <a:r>
            <a:rPr kumimoji="1" lang="en-US" altLang="ja-JP" sz="1300" baseline="0">
              <a:latin typeface="ＭＳ Ｐゴシック"/>
            </a:rPr>
            <a:t>0.746</a:t>
          </a:r>
          <a:r>
            <a:rPr kumimoji="1" lang="ja-JP" altLang="en-US" sz="1300" baseline="0">
              <a:latin typeface="ＭＳ Ｐゴシック"/>
            </a:rPr>
            <a:t>）したことにより、３年平均でも</a:t>
          </a:r>
          <a:r>
            <a:rPr kumimoji="1" lang="en-US" altLang="ja-JP" sz="1300" baseline="0">
              <a:latin typeface="ＭＳ Ｐゴシック"/>
            </a:rPr>
            <a:t>0.01</a:t>
          </a:r>
          <a:r>
            <a:rPr kumimoji="1" lang="ja-JP" altLang="en-US" sz="1300" baseline="0">
              <a:latin typeface="ＭＳ Ｐゴシック"/>
            </a:rPr>
            <a:t>ポイントの増となった。単年度の財政力指数の増加要因としては、個人所得の増加に伴う個人住民税の増加などより、基準財政収入額が</a:t>
          </a:r>
          <a:r>
            <a:rPr kumimoji="1" lang="en-US" altLang="ja-JP" sz="1300" baseline="0">
              <a:latin typeface="ＭＳ Ｐゴシック"/>
            </a:rPr>
            <a:t>1.4</a:t>
          </a:r>
          <a:r>
            <a:rPr kumimoji="1" lang="ja-JP" altLang="en-US" sz="1300" baseline="0">
              <a:latin typeface="ＭＳ Ｐゴシック"/>
            </a:rPr>
            <a:t>％の増となったためである。</a:t>
          </a:r>
          <a:endParaRPr kumimoji="1" lang="en-US" altLang="ja-JP" sz="1300" baseline="0">
            <a:latin typeface="ＭＳ Ｐゴシック"/>
          </a:endParaRPr>
        </a:p>
        <a:p>
          <a:r>
            <a:rPr kumimoji="1" lang="ja-JP" altLang="en-US" sz="1300" baseline="0">
              <a:latin typeface="ＭＳ Ｐゴシック"/>
            </a:rPr>
            <a:t>　合併特例期間の終了を見据え、今後も「歳入に見合った歳出」の徹底による歳出削減と市税の徴収強化によって、持続可能な財政運営に努める。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170039</xdr:rowOff>
    </xdr:to>
    <xdr:cxnSp macro="">
      <xdr:nvCxnSpPr>
        <xdr:cNvPr id="71" name="直線コネクタ 70"/>
        <xdr:cNvCxnSpPr/>
      </xdr:nvCxnSpPr>
      <xdr:spPr>
        <a:xfrm>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143228</xdr:rowOff>
    </xdr:to>
    <xdr:cxnSp macro="">
      <xdr:nvCxnSpPr>
        <xdr:cNvPr id="74" name="直線コネクタ 73"/>
        <xdr:cNvCxnSpPr/>
      </xdr:nvCxnSpPr>
      <xdr:spPr>
        <a:xfrm>
          <a:off x="2336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103011</xdr:rowOff>
    </xdr:to>
    <xdr:cxnSp macro="">
      <xdr:nvCxnSpPr>
        <xdr:cNvPr id="77" name="直線コネクタ 76"/>
        <xdr:cNvCxnSpPr/>
      </xdr:nvCxnSpPr>
      <xdr:spPr>
        <a:xfrm>
          <a:off x="1447800" y="707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経常一般財源では、個人所得の回復や家屋の新増築の増加などにより市税が</a:t>
          </a:r>
          <a:r>
            <a:rPr kumimoji="1" lang="en-US" altLang="ja-JP" sz="1300">
              <a:latin typeface="ＭＳ Ｐゴシック"/>
            </a:rPr>
            <a:t>78</a:t>
          </a:r>
          <a:r>
            <a:rPr kumimoji="1" lang="ja-JP" altLang="en-US" sz="1300">
              <a:latin typeface="ＭＳ Ｐゴシック"/>
            </a:rPr>
            <a:t>百万円の増（</a:t>
          </a:r>
          <a:r>
            <a:rPr kumimoji="1" lang="en-US" altLang="ja-JP" sz="1300">
              <a:latin typeface="ＭＳ Ｐゴシック"/>
            </a:rPr>
            <a:t>0.6</a:t>
          </a:r>
          <a:r>
            <a:rPr kumimoji="1" lang="ja-JP" altLang="en-US" sz="1300">
              <a:latin typeface="ＭＳ Ｐゴシック"/>
            </a:rPr>
            <a:t>％）、地方交付税においても</a:t>
          </a:r>
          <a:r>
            <a:rPr kumimoji="1" lang="en-US" altLang="ja-JP" sz="1300">
              <a:latin typeface="ＭＳ Ｐゴシック"/>
            </a:rPr>
            <a:t>13</a:t>
          </a:r>
          <a:r>
            <a:rPr kumimoji="1" lang="ja-JP" altLang="en-US" sz="1300">
              <a:latin typeface="ＭＳ Ｐゴシック"/>
            </a:rPr>
            <a:t>百万円の増（</a:t>
          </a:r>
          <a:r>
            <a:rPr kumimoji="1" lang="en-US" altLang="ja-JP" sz="1300">
              <a:latin typeface="ＭＳ Ｐゴシック"/>
            </a:rPr>
            <a:t>0.2</a:t>
          </a:r>
          <a:r>
            <a:rPr kumimoji="1" lang="ja-JP" altLang="en-US" sz="1300">
              <a:latin typeface="ＭＳ Ｐゴシック"/>
            </a:rPr>
            <a:t>％）となり、全体では</a:t>
          </a:r>
          <a:r>
            <a:rPr kumimoji="1" lang="en-US" altLang="ja-JP" sz="1300">
              <a:latin typeface="ＭＳ Ｐゴシック"/>
            </a:rPr>
            <a:t>147</a:t>
          </a:r>
          <a:r>
            <a:rPr kumimoji="1" lang="ja-JP" altLang="en-US" sz="1300">
              <a:latin typeface="ＭＳ Ｐゴシック"/>
            </a:rPr>
            <a:t>百万円の増（</a:t>
          </a:r>
          <a:r>
            <a:rPr kumimoji="1" lang="en-US" altLang="ja-JP" sz="1300">
              <a:latin typeface="ＭＳ Ｐゴシック"/>
            </a:rPr>
            <a:t>0.6</a:t>
          </a:r>
          <a:r>
            <a:rPr kumimoji="1" lang="ja-JP" altLang="en-US" sz="1300">
              <a:latin typeface="ＭＳ Ｐゴシック"/>
            </a:rPr>
            <a:t>％）となった。一方、経常一般財源充当額では、物価の高騰などに伴い物件費が</a:t>
          </a:r>
          <a:r>
            <a:rPr kumimoji="1" lang="en-US" altLang="ja-JP" sz="1300">
              <a:latin typeface="ＭＳ Ｐゴシック"/>
            </a:rPr>
            <a:t>227</a:t>
          </a:r>
          <a:r>
            <a:rPr kumimoji="1" lang="ja-JP" altLang="en-US" sz="1300">
              <a:latin typeface="ＭＳ Ｐゴシック"/>
            </a:rPr>
            <a:t>百万円増加した（</a:t>
          </a:r>
          <a:r>
            <a:rPr kumimoji="1" lang="en-US" altLang="ja-JP" sz="1300">
              <a:latin typeface="ＭＳ Ｐゴシック"/>
            </a:rPr>
            <a:t>6.2</a:t>
          </a:r>
          <a:r>
            <a:rPr kumimoji="1" lang="ja-JP" altLang="en-US" sz="1300">
              <a:latin typeface="ＭＳ Ｐゴシック"/>
            </a:rPr>
            <a:t>％）のをはじめ、扶助費や補助費等でも前年度を上回り、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人件費や公債費などで前年度を下回ったものの、</a:t>
          </a:r>
          <a:r>
            <a:rPr kumimoji="1" lang="ja-JP" altLang="en-US" sz="1300">
              <a:latin typeface="ＭＳ Ｐゴシック"/>
            </a:rPr>
            <a:t>全体では</a:t>
          </a:r>
          <a:r>
            <a:rPr kumimoji="1" lang="en-US" altLang="ja-JP" sz="1300">
              <a:latin typeface="ＭＳ Ｐゴシック"/>
            </a:rPr>
            <a:t>100</a:t>
          </a:r>
          <a:r>
            <a:rPr kumimoji="1" lang="ja-JP" altLang="en-US" sz="1300">
              <a:latin typeface="ＭＳ Ｐゴシック"/>
            </a:rPr>
            <a:t>百万円の増となったことから、経常収支比率は</a:t>
          </a:r>
          <a:r>
            <a:rPr kumimoji="1" lang="en-US" altLang="ja-JP" sz="1300">
              <a:latin typeface="ＭＳ Ｐゴシック"/>
            </a:rPr>
            <a:t>85.5</a:t>
          </a:r>
          <a:r>
            <a:rPr kumimoji="1" lang="ja-JP" altLang="en-US" sz="1300">
              <a:latin typeface="ＭＳ Ｐゴシック"/>
            </a:rPr>
            <a:t>％となり、</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0.1</a:t>
          </a:r>
          <a:r>
            <a:rPr kumimoji="1" lang="ja-JP" altLang="en-US" sz="1300">
              <a:latin typeface="ＭＳ Ｐゴシック"/>
            </a:rPr>
            <a:t>ポイント減少することとなった。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41910</xdr:rowOff>
    </xdr:to>
    <xdr:cxnSp macro="">
      <xdr:nvCxnSpPr>
        <xdr:cNvPr id="131" name="直線コネクタ 130"/>
        <xdr:cNvCxnSpPr/>
      </xdr:nvCxnSpPr>
      <xdr:spPr>
        <a:xfrm flipV="1">
          <a:off x="4114800" y="1083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41910</xdr:rowOff>
    </xdr:to>
    <xdr:cxnSp macro="">
      <xdr:nvCxnSpPr>
        <xdr:cNvPr id="134" name="直線コネクタ 133"/>
        <xdr:cNvCxnSpPr/>
      </xdr:nvCxnSpPr>
      <xdr:spPr>
        <a:xfrm>
          <a:off x="3225800" y="106743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64</xdr:row>
      <xdr:rowOff>127846</xdr:rowOff>
    </xdr:to>
    <xdr:cxnSp macro="">
      <xdr:nvCxnSpPr>
        <xdr:cNvPr id="137" name="直線コネクタ 136"/>
        <xdr:cNvCxnSpPr/>
      </xdr:nvCxnSpPr>
      <xdr:spPr>
        <a:xfrm flipV="1">
          <a:off x="2336800" y="10674350"/>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65</xdr:row>
      <xdr:rowOff>125306</xdr:rowOff>
    </xdr:to>
    <xdr:cxnSp macro="">
      <xdr:nvCxnSpPr>
        <xdr:cNvPr id="140" name="直線コネクタ 139"/>
        <xdr:cNvCxnSpPr/>
      </xdr:nvCxnSpPr>
      <xdr:spPr>
        <a:xfrm flipV="1">
          <a:off x="1447800" y="111006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0" name="円/楕円 149"/>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1"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77046</xdr:rowOff>
    </xdr:from>
    <xdr:to>
      <xdr:col>3</xdr:col>
      <xdr:colOff>330200</xdr:colOff>
      <xdr:row>65</xdr:row>
      <xdr:rowOff>7196</xdr:rowOff>
    </xdr:to>
    <xdr:sp macro="" textlink="">
      <xdr:nvSpPr>
        <xdr:cNvPr id="156" name="円/楕円 155"/>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163423</xdr:rowOff>
    </xdr:from>
    <xdr:ext cx="762000" cy="259045"/>
    <xdr:sp macro="" textlink="">
      <xdr:nvSpPr>
        <xdr:cNvPr id="157" name="テキスト ボックス 156"/>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58" name="円/楕円 157"/>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59" name="テキスト ボックス 158"/>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ごみ収集運搬業務や施設管理経費の増加などにより類似団体平均を上回ったものの、</a:t>
          </a:r>
          <a:r>
            <a:rPr kumimoji="1" lang="ja-JP" altLang="en-US" sz="1300">
              <a:latin typeface="ＭＳ Ｐゴシック"/>
            </a:rPr>
            <a:t>人件費は、定員適正化計画に基づく職員定数削減や臨時特例措置による給与削減などにより類似団体平均を下回った。</a:t>
          </a:r>
          <a:endParaRPr kumimoji="1" lang="en-US" altLang="ja-JP" sz="1300">
            <a:latin typeface="ＭＳ Ｐゴシック"/>
          </a:endParaRPr>
        </a:p>
        <a:p>
          <a:r>
            <a:rPr kumimoji="1" lang="ja-JP" altLang="en-US" sz="1300">
              <a:latin typeface="ＭＳ Ｐゴシック"/>
            </a:rPr>
            <a:t>　今後は、より一層の事務事業の合理化を進めるとともに、施設の統廃合を含めた行財政改革の実践などにより経費の削減に努める。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143165</xdr:rowOff>
    </xdr:from>
    <xdr:to>
      <xdr:col>7</xdr:col>
      <xdr:colOff>152400</xdr:colOff>
      <xdr:row>81</xdr:row>
      <xdr:rowOff>143213</xdr:rowOff>
    </xdr:to>
    <xdr:cxnSp macro="">
      <xdr:nvCxnSpPr>
        <xdr:cNvPr id="192" name="直線コネクタ 191"/>
        <xdr:cNvCxnSpPr/>
      </xdr:nvCxnSpPr>
      <xdr:spPr>
        <a:xfrm flipV="1">
          <a:off x="4114800" y="14030615"/>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143213</xdr:rowOff>
    </xdr:from>
    <xdr:to>
      <xdr:col>6</xdr:col>
      <xdr:colOff>0</xdr:colOff>
      <xdr:row>81</xdr:row>
      <xdr:rowOff>170701</xdr:rowOff>
    </xdr:to>
    <xdr:cxnSp macro="">
      <xdr:nvCxnSpPr>
        <xdr:cNvPr id="195" name="直線コネクタ 194"/>
        <xdr:cNvCxnSpPr/>
      </xdr:nvCxnSpPr>
      <xdr:spPr>
        <a:xfrm flipV="1">
          <a:off x="3225800" y="14030663"/>
          <a:ext cx="8890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119551</xdr:rowOff>
    </xdr:from>
    <xdr:to>
      <xdr:col>4</xdr:col>
      <xdr:colOff>482600</xdr:colOff>
      <xdr:row>81</xdr:row>
      <xdr:rowOff>170701</xdr:rowOff>
    </xdr:to>
    <xdr:cxnSp macro="">
      <xdr:nvCxnSpPr>
        <xdr:cNvPr id="198" name="直線コネクタ 197"/>
        <xdr:cNvCxnSpPr/>
      </xdr:nvCxnSpPr>
      <xdr:spPr>
        <a:xfrm>
          <a:off x="2336800" y="14007001"/>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115419</xdr:rowOff>
    </xdr:from>
    <xdr:to>
      <xdr:col>3</xdr:col>
      <xdr:colOff>279400</xdr:colOff>
      <xdr:row>81</xdr:row>
      <xdr:rowOff>119551</xdr:rowOff>
    </xdr:to>
    <xdr:cxnSp macro="">
      <xdr:nvCxnSpPr>
        <xdr:cNvPr id="201" name="直線コネクタ 200"/>
        <xdr:cNvCxnSpPr/>
      </xdr:nvCxnSpPr>
      <xdr:spPr>
        <a:xfrm>
          <a:off x="1447800" y="14002869"/>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92365</xdr:rowOff>
    </xdr:from>
    <xdr:to>
      <xdr:col>7</xdr:col>
      <xdr:colOff>203200</xdr:colOff>
      <xdr:row>82</xdr:row>
      <xdr:rowOff>22515</xdr:rowOff>
    </xdr:to>
    <xdr:sp macro="" textlink="">
      <xdr:nvSpPr>
        <xdr:cNvPr id="211" name="円/楕円 210"/>
        <xdr:cNvSpPr/>
      </xdr:nvSpPr>
      <xdr:spPr>
        <a:xfrm>
          <a:off x="4902200" y="139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108892</xdr:rowOff>
    </xdr:from>
    <xdr:ext cx="762000" cy="259045"/>
    <xdr:sp macro="" textlink="">
      <xdr:nvSpPr>
        <xdr:cNvPr id="212" name="人件費・物件費等の状況該当値テキスト"/>
        <xdr:cNvSpPr txBox="1"/>
      </xdr:nvSpPr>
      <xdr:spPr>
        <a:xfrm>
          <a:off x="5041900" y="1382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92413</xdr:rowOff>
    </xdr:from>
    <xdr:to>
      <xdr:col>6</xdr:col>
      <xdr:colOff>50800</xdr:colOff>
      <xdr:row>82</xdr:row>
      <xdr:rowOff>22563</xdr:rowOff>
    </xdr:to>
    <xdr:sp macro="" textlink="">
      <xdr:nvSpPr>
        <xdr:cNvPr id="213" name="円/楕円 212"/>
        <xdr:cNvSpPr/>
      </xdr:nvSpPr>
      <xdr:spPr>
        <a:xfrm>
          <a:off x="4064000" y="139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7340</xdr:rowOff>
    </xdr:from>
    <xdr:ext cx="736600" cy="259045"/>
    <xdr:sp macro="" textlink="">
      <xdr:nvSpPr>
        <xdr:cNvPr id="214" name="テキスト ボックス 213"/>
        <xdr:cNvSpPr txBox="1"/>
      </xdr:nvSpPr>
      <xdr:spPr>
        <a:xfrm>
          <a:off x="3733800" y="1406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119901</xdr:rowOff>
    </xdr:from>
    <xdr:to>
      <xdr:col>4</xdr:col>
      <xdr:colOff>533400</xdr:colOff>
      <xdr:row>82</xdr:row>
      <xdr:rowOff>50051</xdr:rowOff>
    </xdr:to>
    <xdr:sp macro="" textlink="">
      <xdr:nvSpPr>
        <xdr:cNvPr id="215" name="円/楕円 214"/>
        <xdr:cNvSpPr/>
      </xdr:nvSpPr>
      <xdr:spPr>
        <a:xfrm>
          <a:off x="3175000" y="140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34828</xdr:rowOff>
    </xdr:from>
    <xdr:ext cx="762000" cy="259045"/>
    <xdr:sp macro="" textlink="">
      <xdr:nvSpPr>
        <xdr:cNvPr id="216" name="テキスト ボックス 215"/>
        <xdr:cNvSpPr txBox="1"/>
      </xdr:nvSpPr>
      <xdr:spPr>
        <a:xfrm>
          <a:off x="2844800" y="140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68751</xdr:rowOff>
    </xdr:from>
    <xdr:to>
      <xdr:col>3</xdr:col>
      <xdr:colOff>330200</xdr:colOff>
      <xdr:row>81</xdr:row>
      <xdr:rowOff>170351</xdr:rowOff>
    </xdr:to>
    <xdr:sp macro="" textlink="">
      <xdr:nvSpPr>
        <xdr:cNvPr id="217" name="円/楕円 216"/>
        <xdr:cNvSpPr/>
      </xdr:nvSpPr>
      <xdr:spPr>
        <a:xfrm>
          <a:off x="2286000" y="139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9078</xdr:rowOff>
    </xdr:from>
    <xdr:ext cx="762000" cy="259045"/>
    <xdr:sp macro="" textlink="">
      <xdr:nvSpPr>
        <xdr:cNvPr id="218" name="テキスト ボックス 217"/>
        <xdr:cNvSpPr txBox="1"/>
      </xdr:nvSpPr>
      <xdr:spPr>
        <a:xfrm>
          <a:off x="1955800" y="1372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64619</xdr:rowOff>
    </xdr:from>
    <xdr:to>
      <xdr:col>2</xdr:col>
      <xdr:colOff>127000</xdr:colOff>
      <xdr:row>81</xdr:row>
      <xdr:rowOff>166219</xdr:rowOff>
    </xdr:to>
    <xdr:sp macro="" textlink="">
      <xdr:nvSpPr>
        <xdr:cNvPr id="219" name="円/楕円 218"/>
        <xdr:cNvSpPr/>
      </xdr:nvSpPr>
      <xdr:spPr>
        <a:xfrm>
          <a:off x="1397000" y="13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4946</xdr:rowOff>
    </xdr:from>
    <xdr:ext cx="762000" cy="259045"/>
    <xdr:sp macro="" textlink="">
      <xdr:nvSpPr>
        <xdr:cNvPr id="220" name="テキスト ボックス 219"/>
        <xdr:cNvSpPr txBox="1"/>
      </xdr:nvSpPr>
      <xdr:spPr>
        <a:xfrm>
          <a:off x="1066800" y="137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昇給抑制が平成</a:t>
          </a:r>
          <a:r>
            <a:rPr kumimoji="1" lang="en-US" altLang="ja-JP" sz="1300">
              <a:latin typeface="ＭＳ Ｐゴシック"/>
            </a:rPr>
            <a:t>19</a:t>
          </a:r>
          <a:r>
            <a:rPr kumimoji="1" lang="ja-JP" altLang="en-US" sz="1300">
              <a:latin typeface="ＭＳ Ｐゴシック"/>
            </a:rPr>
            <a:t>年度から始まったが、当市は地域手当が無支給であり、昇給抑制を実施していないため、平成</a:t>
          </a:r>
          <a:r>
            <a:rPr kumimoji="1" lang="en-US" altLang="ja-JP" sz="1300">
              <a:latin typeface="ＭＳ Ｐゴシック"/>
            </a:rPr>
            <a:t>22</a:t>
          </a:r>
          <a:r>
            <a:rPr kumimoji="1" lang="ja-JP" altLang="en-US" sz="1300">
              <a:latin typeface="ＭＳ Ｐゴシック"/>
            </a:rPr>
            <a:t>年度にはラスパイレス指数が類似団体を上回った。</a:t>
          </a:r>
          <a:endParaRPr kumimoji="1" lang="en-US" altLang="ja-JP" sz="1300">
            <a:latin typeface="ＭＳ Ｐゴシック"/>
          </a:endParaRPr>
        </a:p>
        <a:p>
          <a:r>
            <a:rPr kumimoji="1" lang="ja-JP" altLang="en-US" sz="1300">
              <a:latin typeface="ＭＳ Ｐゴシック"/>
            </a:rPr>
            <a:t>　国家公務員の時限的な給与改定特例法による措置が実施されたため指数が</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25</a:t>
          </a:r>
          <a:r>
            <a:rPr kumimoji="1" lang="ja-JP" altLang="en-US" sz="1300">
              <a:latin typeface="ＭＳ Ｐゴシック"/>
            </a:rPr>
            <a:t>年度は臨時特例措置による給与削減の実施によりラスパイレス指数は</a:t>
          </a:r>
          <a:r>
            <a:rPr kumimoji="1" lang="en-US" altLang="ja-JP" sz="1300">
              <a:latin typeface="ＭＳ Ｐゴシック"/>
            </a:rPr>
            <a:t>97.9</a:t>
          </a:r>
          <a:r>
            <a:rPr kumimoji="1" lang="ja-JP" altLang="en-US" sz="1300">
              <a:latin typeface="ＭＳ Ｐゴシック"/>
            </a:rPr>
            <a:t>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90</xdr:row>
      <xdr:rowOff>19050</xdr:rowOff>
    </xdr:to>
    <xdr:cxnSp macro="">
      <xdr:nvCxnSpPr>
        <xdr:cNvPr id="254" name="直線コネクタ 253"/>
        <xdr:cNvCxnSpPr/>
      </xdr:nvCxnSpPr>
      <xdr:spPr>
        <a:xfrm flipV="1">
          <a:off x="16179800" y="14457539"/>
          <a:ext cx="8382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112482</xdr:rowOff>
    </xdr:from>
    <xdr:ext cx="762000" cy="259045"/>
    <xdr:sp macro="" textlink="">
      <xdr:nvSpPr>
        <xdr:cNvPr id="255"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19050</xdr:rowOff>
    </xdr:from>
    <xdr:to>
      <xdr:col>23</xdr:col>
      <xdr:colOff>406400</xdr:colOff>
      <xdr:row>90</xdr:row>
      <xdr:rowOff>72672</xdr:rowOff>
    </xdr:to>
    <xdr:cxnSp macro="">
      <xdr:nvCxnSpPr>
        <xdr:cNvPr id="257" name="直線コネクタ 256"/>
        <xdr:cNvCxnSpPr/>
      </xdr:nvCxnSpPr>
      <xdr:spPr>
        <a:xfrm flipV="1">
          <a:off x="15290800" y="1544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80027</xdr:rowOff>
    </xdr:from>
    <xdr:ext cx="736600" cy="259045"/>
    <xdr:sp macro="" textlink="">
      <xdr:nvSpPr>
        <xdr:cNvPr id="259" name="テキスト ボックス 258"/>
        <xdr:cNvSpPr txBox="1"/>
      </xdr:nvSpPr>
      <xdr:spPr>
        <a:xfrm>
          <a:off x="15798800" y="151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90</xdr:row>
      <xdr:rowOff>72672</xdr:rowOff>
    </xdr:to>
    <xdr:cxnSp macro="">
      <xdr:nvCxnSpPr>
        <xdr:cNvPr id="260" name="直線コネクタ 259"/>
        <xdr:cNvCxnSpPr/>
      </xdr:nvCxnSpPr>
      <xdr:spPr>
        <a:xfrm>
          <a:off x="14401800" y="14403916"/>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66622</xdr:rowOff>
    </xdr:from>
    <xdr:ext cx="762000" cy="259045"/>
    <xdr:sp macro="" textlink="">
      <xdr:nvSpPr>
        <xdr:cNvPr id="262" name="テキスト ボックス 261"/>
        <xdr:cNvSpPr txBox="1"/>
      </xdr:nvSpPr>
      <xdr:spPr>
        <a:xfrm>
          <a:off x="14909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84</xdr:row>
      <xdr:rowOff>2116</xdr:rowOff>
    </xdr:to>
    <xdr:cxnSp macro="">
      <xdr:nvCxnSpPr>
        <xdr:cNvPr id="263" name="直線コネクタ 262"/>
        <xdr:cNvCxnSpPr/>
      </xdr:nvCxnSpPr>
      <xdr:spPr>
        <a:xfrm>
          <a:off x="13512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167516</xdr:rowOff>
    </xdr:from>
    <xdr:ext cx="762000" cy="259045"/>
    <xdr:sp macro="" textlink="">
      <xdr:nvSpPr>
        <xdr:cNvPr id="267" name="テキスト ボックス 266"/>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3" name="円/楕円 272"/>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4"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75" name="円/楕円 274"/>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76" name="テキスト ボックス 275"/>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21872</xdr:rowOff>
    </xdr:from>
    <xdr:to>
      <xdr:col>22</xdr:col>
      <xdr:colOff>254000</xdr:colOff>
      <xdr:row>90</xdr:row>
      <xdr:rowOff>123472</xdr:rowOff>
    </xdr:to>
    <xdr:sp macro="" textlink="">
      <xdr:nvSpPr>
        <xdr:cNvPr id="277" name="円/楕円 276"/>
        <xdr:cNvSpPr/>
      </xdr:nvSpPr>
      <xdr:spPr>
        <a:xfrm>
          <a:off x="15240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78" name="テキスト ボックス 277"/>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9" name="円/楕円 278"/>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37693</xdr:rowOff>
    </xdr:from>
    <xdr:ext cx="762000" cy="259045"/>
    <xdr:sp macro="" textlink="">
      <xdr:nvSpPr>
        <xdr:cNvPr id="280" name="テキスト ボックス 279"/>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81" name="円/楕円 280"/>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82" name="テキスト ボックス 281"/>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月１日の５町合併以来、定員適正化計画（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）、定員適正化計画</a:t>
          </a:r>
          <a:r>
            <a:rPr kumimoji="1" lang="en-US" altLang="ja-JP" sz="1300">
              <a:latin typeface="ＭＳ Ｐゴシック"/>
            </a:rPr>
            <a:t>【</a:t>
          </a:r>
          <a:r>
            <a:rPr kumimoji="1" lang="ja-JP" altLang="en-US" sz="1300">
              <a:latin typeface="ＭＳ Ｐゴシック"/>
            </a:rPr>
            <a:t>２次計画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）に基づき、勧奨退職の推進や採用の抑制により計画以上のペースで縮減してきたが、近年はマンパワーの維持のため雇用の抑制を控えたことにより、類似団体平均をやや上回った。</a:t>
          </a:r>
          <a:endParaRPr kumimoji="1" lang="en-US" altLang="ja-JP" sz="1300">
            <a:latin typeface="ＭＳ Ｐゴシック"/>
          </a:endParaRPr>
        </a:p>
        <a:p>
          <a:r>
            <a:rPr kumimoji="1" lang="ja-JP" altLang="en-US" sz="1300">
              <a:latin typeface="ＭＳ Ｐゴシック"/>
            </a:rPr>
            <a:t>　今後も類似団体平均と同程度となるよう職員の削減に努める。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130916</xdr:rowOff>
    </xdr:from>
    <xdr:to>
      <xdr:col>24</xdr:col>
      <xdr:colOff>558800</xdr:colOff>
      <xdr:row>62</xdr:row>
      <xdr:rowOff>134938</xdr:rowOff>
    </xdr:to>
    <xdr:cxnSp macro="">
      <xdr:nvCxnSpPr>
        <xdr:cNvPr id="317" name="直線コネクタ 316"/>
        <xdr:cNvCxnSpPr/>
      </xdr:nvCxnSpPr>
      <xdr:spPr>
        <a:xfrm flipV="1">
          <a:off x="16179800" y="107608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134938</xdr:rowOff>
    </xdr:from>
    <xdr:to>
      <xdr:col>23</xdr:col>
      <xdr:colOff>406400</xdr:colOff>
      <xdr:row>63</xdr:row>
      <xdr:rowOff>13758</xdr:rowOff>
    </xdr:to>
    <xdr:cxnSp macro="">
      <xdr:nvCxnSpPr>
        <xdr:cNvPr id="320" name="直線コネクタ 319"/>
        <xdr:cNvCxnSpPr/>
      </xdr:nvCxnSpPr>
      <xdr:spPr>
        <a:xfrm flipV="1">
          <a:off x="15290800" y="107648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13758</xdr:rowOff>
    </xdr:from>
    <xdr:to>
      <xdr:col>22</xdr:col>
      <xdr:colOff>203200</xdr:colOff>
      <xdr:row>63</xdr:row>
      <xdr:rowOff>31856</xdr:rowOff>
    </xdr:to>
    <xdr:cxnSp macro="">
      <xdr:nvCxnSpPr>
        <xdr:cNvPr id="323" name="直線コネクタ 322"/>
        <xdr:cNvCxnSpPr/>
      </xdr:nvCxnSpPr>
      <xdr:spPr>
        <a:xfrm flipV="1">
          <a:off x="14401800" y="108151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31856</xdr:rowOff>
    </xdr:from>
    <xdr:to>
      <xdr:col>21</xdr:col>
      <xdr:colOff>0</xdr:colOff>
      <xdr:row>63</xdr:row>
      <xdr:rowOff>64029</xdr:rowOff>
    </xdr:to>
    <xdr:cxnSp macro="">
      <xdr:nvCxnSpPr>
        <xdr:cNvPr id="326" name="直線コネクタ 325"/>
        <xdr:cNvCxnSpPr/>
      </xdr:nvCxnSpPr>
      <xdr:spPr>
        <a:xfrm flipV="1">
          <a:off x="13512800" y="1083320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80116</xdr:rowOff>
    </xdr:from>
    <xdr:to>
      <xdr:col>24</xdr:col>
      <xdr:colOff>609600</xdr:colOff>
      <xdr:row>63</xdr:row>
      <xdr:rowOff>10266</xdr:rowOff>
    </xdr:to>
    <xdr:sp macro="" textlink="">
      <xdr:nvSpPr>
        <xdr:cNvPr id="336" name="円/楕円 335"/>
        <xdr:cNvSpPr/>
      </xdr:nvSpPr>
      <xdr:spPr>
        <a:xfrm>
          <a:off x="169672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52193</xdr:rowOff>
    </xdr:from>
    <xdr:ext cx="762000" cy="259045"/>
    <xdr:sp macro="" textlink="">
      <xdr:nvSpPr>
        <xdr:cNvPr id="337" name="定員管理の状況該当値テキスト"/>
        <xdr:cNvSpPr txBox="1"/>
      </xdr:nvSpPr>
      <xdr:spPr>
        <a:xfrm>
          <a:off x="17106900" y="1068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84138</xdr:rowOff>
    </xdr:from>
    <xdr:to>
      <xdr:col>23</xdr:col>
      <xdr:colOff>457200</xdr:colOff>
      <xdr:row>63</xdr:row>
      <xdr:rowOff>14288</xdr:rowOff>
    </xdr:to>
    <xdr:sp macro="" textlink="">
      <xdr:nvSpPr>
        <xdr:cNvPr id="338" name="円/楕円 337"/>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170515</xdr:rowOff>
    </xdr:from>
    <xdr:ext cx="736600" cy="259045"/>
    <xdr:sp macro="" textlink="">
      <xdr:nvSpPr>
        <xdr:cNvPr id="339" name="テキスト ボックス 338"/>
        <xdr:cNvSpPr txBox="1"/>
      </xdr:nvSpPr>
      <xdr:spPr>
        <a:xfrm>
          <a:off x="15798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134408</xdr:rowOff>
    </xdr:from>
    <xdr:to>
      <xdr:col>22</xdr:col>
      <xdr:colOff>254000</xdr:colOff>
      <xdr:row>63</xdr:row>
      <xdr:rowOff>64558</xdr:rowOff>
    </xdr:to>
    <xdr:sp macro="" textlink="">
      <xdr:nvSpPr>
        <xdr:cNvPr id="340" name="円/楕円 339"/>
        <xdr:cNvSpPr/>
      </xdr:nvSpPr>
      <xdr:spPr>
        <a:xfrm>
          <a:off x="15240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49335</xdr:rowOff>
    </xdr:from>
    <xdr:ext cx="762000" cy="259045"/>
    <xdr:sp macro="" textlink="">
      <xdr:nvSpPr>
        <xdr:cNvPr id="341" name="テキスト ボックス 340"/>
        <xdr:cNvSpPr txBox="1"/>
      </xdr:nvSpPr>
      <xdr:spPr>
        <a:xfrm>
          <a:off x="14909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152506</xdr:rowOff>
    </xdr:from>
    <xdr:to>
      <xdr:col>21</xdr:col>
      <xdr:colOff>50800</xdr:colOff>
      <xdr:row>63</xdr:row>
      <xdr:rowOff>82656</xdr:rowOff>
    </xdr:to>
    <xdr:sp macro="" textlink="">
      <xdr:nvSpPr>
        <xdr:cNvPr id="342" name="円/楕円 341"/>
        <xdr:cNvSpPr/>
      </xdr:nvSpPr>
      <xdr:spPr>
        <a:xfrm>
          <a:off x="14351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92833</xdr:rowOff>
    </xdr:from>
    <xdr:ext cx="762000" cy="259045"/>
    <xdr:sp macro="" textlink="">
      <xdr:nvSpPr>
        <xdr:cNvPr id="343" name="テキスト ボックス 342"/>
        <xdr:cNvSpPr txBox="1"/>
      </xdr:nvSpPr>
      <xdr:spPr>
        <a:xfrm>
          <a:off x="14020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13229</xdr:rowOff>
    </xdr:from>
    <xdr:to>
      <xdr:col>19</xdr:col>
      <xdr:colOff>533400</xdr:colOff>
      <xdr:row>63</xdr:row>
      <xdr:rowOff>114829</xdr:rowOff>
    </xdr:to>
    <xdr:sp macro="" textlink="">
      <xdr:nvSpPr>
        <xdr:cNvPr id="344" name="円/楕円 343"/>
        <xdr:cNvSpPr/>
      </xdr:nvSpPr>
      <xdr:spPr>
        <a:xfrm>
          <a:off x="13462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125006</xdr:rowOff>
    </xdr:from>
    <xdr:ext cx="762000" cy="259045"/>
    <xdr:sp macro="" textlink="">
      <xdr:nvSpPr>
        <xdr:cNvPr id="345" name="テキスト ボックス 344"/>
        <xdr:cNvSpPr txBox="1"/>
      </xdr:nvSpPr>
      <xdr:spPr>
        <a:xfrm>
          <a:off x="13131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実質公債費比率は、一般会計等の元利償還金の減や普通交付税の増により、３ヶ年平均で</a:t>
          </a:r>
          <a:r>
            <a:rPr kumimoji="1" lang="en-US" altLang="ja-JP" sz="1300">
              <a:latin typeface="ＭＳ Ｐゴシック"/>
            </a:rPr>
            <a:t>11.8</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12.7</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10.8</a:t>
          </a:r>
          <a:r>
            <a:rPr kumimoji="1" lang="ja-JP" altLang="en-US" sz="1300">
              <a:latin typeface="ＭＳ Ｐゴシック"/>
            </a:rPr>
            <a:t>％）となり、</a:t>
          </a:r>
          <a:r>
            <a:rPr kumimoji="1" lang="en-US" altLang="ja-JP" sz="1300">
              <a:latin typeface="ＭＳ Ｐゴシック"/>
            </a:rPr>
            <a:t>1.3</a:t>
          </a:r>
          <a:r>
            <a:rPr kumimoji="1" lang="ja-JP" altLang="en-US" sz="1300">
              <a:latin typeface="ＭＳ Ｐゴシック"/>
            </a:rPr>
            <a:t>ポイント改善できた。</a:t>
          </a:r>
          <a:endParaRPr kumimoji="1" lang="en-US" altLang="ja-JP" sz="1300">
            <a:latin typeface="ＭＳ Ｐゴシック"/>
          </a:endParaRPr>
        </a:p>
        <a:p>
          <a:r>
            <a:rPr kumimoji="1" lang="ja-JP" altLang="en-US" sz="1300">
              <a:latin typeface="ＭＳ Ｐゴシック"/>
            </a:rPr>
            <a:t>　合併前に増発した起債の償還が本格化することで</a:t>
          </a:r>
          <a:r>
            <a:rPr kumimoji="1" lang="en-US" altLang="ja-JP" sz="1300">
              <a:latin typeface="ＭＳ Ｐゴシック"/>
            </a:rPr>
            <a:t>20</a:t>
          </a:r>
          <a:r>
            <a:rPr kumimoji="1" lang="ja-JP" altLang="en-US" sz="1300">
              <a:latin typeface="ＭＳ Ｐゴシック"/>
            </a:rPr>
            <a:t>年度にピーク（</a:t>
          </a:r>
          <a:r>
            <a:rPr kumimoji="1" lang="en-US" altLang="ja-JP" sz="1300">
              <a:latin typeface="ＭＳ Ｐゴシック"/>
            </a:rPr>
            <a:t>49</a:t>
          </a:r>
          <a:r>
            <a:rPr kumimoji="1" lang="ja-JP" altLang="en-US" sz="1300">
              <a:latin typeface="ＭＳ Ｐゴシック"/>
            </a:rPr>
            <a:t>億円）を迎えた地方債元利償還金（繰上償還や特定財源を除く）が、</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39</a:t>
          </a:r>
          <a:r>
            <a:rPr kumimoji="1" lang="ja-JP" altLang="en-US" sz="1300">
              <a:latin typeface="ＭＳ Ｐゴシック"/>
            </a:rPr>
            <a:t>億円に改善された。しかしながら、類似団体平均と比べると</a:t>
          </a:r>
          <a:r>
            <a:rPr kumimoji="1" lang="en-US" altLang="ja-JP" sz="1300">
              <a:latin typeface="ＭＳ Ｐゴシック"/>
            </a:rPr>
            <a:t>2.2</a:t>
          </a:r>
          <a:r>
            <a:rPr kumimoji="1" lang="ja-JP" altLang="en-US" sz="1300">
              <a:latin typeface="ＭＳ Ｐゴシック"/>
            </a:rPr>
            <a:t>ポイント高く、引き続き普通建設事業の計画的な取り組みにより市債の新規発行を抑え、繰上償還によって地方債残高の縮減に努める。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129722</xdr:rowOff>
    </xdr:to>
    <xdr:cxnSp macro="">
      <xdr:nvCxnSpPr>
        <xdr:cNvPr id="375" name="直線コネクタ 374"/>
        <xdr:cNvCxnSpPr/>
      </xdr:nvCxnSpPr>
      <xdr:spPr>
        <a:xfrm flipV="1">
          <a:off x="17018000" y="6357620"/>
          <a:ext cx="0" cy="1144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6"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77" name="直線コネクタ 376"/>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8"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9" name="直線コネクタ 378"/>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80554</xdr:rowOff>
    </xdr:from>
    <xdr:to>
      <xdr:col>24</xdr:col>
      <xdr:colOff>558800</xdr:colOff>
      <xdr:row>42</xdr:row>
      <xdr:rowOff>170180</xdr:rowOff>
    </xdr:to>
    <xdr:cxnSp macro="">
      <xdr:nvCxnSpPr>
        <xdr:cNvPr id="380" name="直線コネクタ 379"/>
        <xdr:cNvCxnSpPr/>
      </xdr:nvCxnSpPr>
      <xdr:spPr>
        <a:xfrm flipV="1">
          <a:off x="16179800" y="728145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115933</xdr:rowOff>
    </xdr:to>
    <xdr:cxnSp macro="">
      <xdr:nvCxnSpPr>
        <xdr:cNvPr id="383" name="直線コネクタ 382"/>
        <xdr:cNvCxnSpPr/>
      </xdr:nvCxnSpPr>
      <xdr:spPr>
        <a:xfrm flipV="1">
          <a:off x="15290800" y="737108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104684</xdr:rowOff>
    </xdr:from>
    <xdr:to>
      <xdr:col>23</xdr:col>
      <xdr:colOff>457200</xdr:colOff>
      <xdr:row>42</xdr:row>
      <xdr:rowOff>34834</xdr:rowOff>
    </xdr:to>
    <xdr:sp macro="" textlink="">
      <xdr:nvSpPr>
        <xdr:cNvPr id="384" name="フローチャート : 判断 383"/>
        <xdr:cNvSpPr/>
      </xdr:nvSpPr>
      <xdr:spPr>
        <a:xfrm>
          <a:off x="16129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45011</xdr:rowOff>
    </xdr:from>
    <xdr:ext cx="736600" cy="259045"/>
    <xdr:sp macro="" textlink="">
      <xdr:nvSpPr>
        <xdr:cNvPr id="385" name="テキスト ボックス 384"/>
        <xdr:cNvSpPr txBox="1"/>
      </xdr:nvSpPr>
      <xdr:spPr>
        <a:xfrm>
          <a:off x="15798800" y="690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115933</xdr:rowOff>
    </xdr:from>
    <xdr:to>
      <xdr:col>22</xdr:col>
      <xdr:colOff>203200</xdr:colOff>
      <xdr:row>44</xdr:row>
      <xdr:rowOff>82369</xdr:rowOff>
    </xdr:to>
    <xdr:cxnSp macro="">
      <xdr:nvCxnSpPr>
        <xdr:cNvPr id="386" name="直線コネクタ 385"/>
        <xdr:cNvCxnSpPr/>
      </xdr:nvCxnSpPr>
      <xdr:spPr>
        <a:xfrm flipV="1">
          <a:off x="14401800" y="74882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152944</xdr:rowOff>
    </xdr:from>
    <xdr:to>
      <xdr:col>22</xdr:col>
      <xdr:colOff>254000</xdr:colOff>
      <xdr:row>42</xdr:row>
      <xdr:rowOff>83094</xdr:rowOff>
    </xdr:to>
    <xdr:sp macro="" textlink="">
      <xdr:nvSpPr>
        <xdr:cNvPr id="387" name="フローチャート : 判断 386"/>
        <xdr:cNvSpPr/>
      </xdr:nvSpPr>
      <xdr:spPr>
        <a:xfrm>
          <a:off x="15240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93271</xdr:rowOff>
    </xdr:from>
    <xdr:ext cx="762000" cy="259045"/>
    <xdr:sp macro="" textlink="">
      <xdr:nvSpPr>
        <xdr:cNvPr id="388" name="テキスト ボックス 387"/>
        <xdr:cNvSpPr txBox="1"/>
      </xdr:nvSpPr>
      <xdr:spPr>
        <a:xfrm>
          <a:off x="14909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82369</xdr:rowOff>
    </xdr:from>
    <xdr:to>
      <xdr:col>21</xdr:col>
      <xdr:colOff>0</xdr:colOff>
      <xdr:row>44</xdr:row>
      <xdr:rowOff>165100</xdr:rowOff>
    </xdr:to>
    <xdr:cxnSp macro="">
      <xdr:nvCxnSpPr>
        <xdr:cNvPr id="389" name="直線コネクタ 388"/>
        <xdr:cNvCxnSpPr/>
      </xdr:nvCxnSpPr>
      <xdr:spPr>
        <a:xfrm flipV="1">
          <a:off x="13512800" y="762616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153851</xdr:rowOff>
    </xdr:from>
    <xdr:to>
      <xdr:col>21</xdr:col>
      <xdr:colOff>50800</xdr:colOff>
      <xdr:row>43</xdr:row>
      <xdr:rowOff>84001</xdr:rowOff>
    </xdr:to>
    <xdr:sp macro="" textlink="">
      <xdr:nvSpPr>
        <xdr:cNvPr id="390" name="フローチャート : 判断 389"/>
        <xdr:cNvSpPr/>
      </xdr:nvSpPr>
      <xdr:spPr>
        <a:xfrm>
          <a:off x="14351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94178</xdr:rowOff>
    </xdr:from>
    <xdr:ext cx="762000" cy="259045"/>
    <xdr:sp macro="" textlink="">
      <xdr:nvSpPr>
        <xdr:cNvPr id="391" name="テキスト ボックス 390"/>
        <xdr:cNvSpPr txBox="1"/>
      </xdr:nvSpPr>
      <xdr:spPr>
        <a:xfrm>
          <a:off x="14020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2" name="フローチャート : 判断 391"/>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3" name="テキスト ボックス 392"/>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29754</xdr:rowOff>
    </xdr:from>
    <xdr:to>
      <xdr:col>24</xdr:col>
      <xdr:colOff>609600</xdr:colOff>
      <xdr:row>42</xdr:row>
      <xdr:rowOff>131354</xdr:rowOff>
    </xdr:to>
    <xdr:sp macro="" textlink="">
      <xdr:nvSpPr>
        <xdr:cNvPr id="399" name="円/楕円 398"/>
        <xdr:cNvSpPr/>
      </xdr:nvSpPr>
      <xdr:spPr>
        <a:xfrm>
          <a:off x="169672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1831</xdr:rowOff>
    </xdr:from>
    <xdr:ext cx="762000" cy="259045"/>
    <xdr:sp macro="" textlink="">
      <xdr:nvSpPr>
        <xdr:cNvPr id="400" name="公債費負担の状況該当値テキスト"/>
        <xdr:cNvSpPr txBox="1"/>
      </xdr:nvSpPr>
      <xdr:spPr>
        <a:xfrm>
          <a:off x="17106900" y="72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1" name="円/楕円 40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2" name="テキスト ボックス 40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65133</xdr:rowOff>
    </xdr:from>
    <xdr:to>
      <xdr:col>22</xdr:col>
      <xdr:colOff>254000</xdr:colOff>
      <xdr:row>43</xdr:row>
      <xdr:rowOff>166733</xdr:rowOff>
    </xdr:to>
    <xdr:sp macro="" textlink="">
      <xdr:nvSpPr>
        <xdr:cNvPr id="403" name="円/楕円 402"/>
        <xdr:cNvSpPr/>
      </xdr:nvSpPr>
      <xdr:spPr>
        <a:xfrm>
          <a:off x="15240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151510</xdr:rowOff>
    </xdr:from>
    <xdr:ext cx="762000" cy="259045"/>
    <xdr:sp macro="" textlink="">
      <xdr:nvSpPr>
        <xdr:cNvPr id="404" name="テキスト ボックス 403"/>
        <xdr:cNvSpPr txBox="1"/>
      </xdr:nvSpPr>
      <xdr:spPr>
        <a:xfrm>
          <a:off x="14909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31569</xdr:rowOff>
    </xdr:from>
    <xdr:to>
      <xdr:col>21</xdr:col>
      <xdr:colOff>50800</xdr:colOff>
      <xdr:row>44</xdr:row>
      <xdr:rowOff>133169</xdr:rowOff>
    </xdr:to>
    <xdr:sp macro="" textlink="">
      <xdr:nvSpPr>
        <xdr:cNvPr id="405" name="円/楕円 404"/>
        <xdr:cNvSpPr/>
      </xdr:nvSpPr>
      <xdr:spPr>
        <a:xfrm>
          <a:off x="14351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117946</xdr:rowOff>
    </xdr:from>
    <xdr:ext cx="762000" cy="259045"/>
    <xdr:sp macro="" textlink="">
      <xdr:nvSpPr>
        <xdr:cNvPr id="406" name="テキスト ボックス 405"/>
        <xdr:cNvSpPr txBox="1"/>
      </xdr:nvSpPr>
      <xdr:spPr>
        <a:xfrm>
          <a:off x="14020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7" name="円/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8" name="テキスト ボックス 40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これまでのプライマリーバランスの黒字化の堅持と繰上償還の結果、地方債残高は前年度から</a:t>
          </a:r>
          <a:r>
            <a:rPr kumimoji="1" lang="en-US" altLang="ja-JP" sz="1300">
              <a:latin typeface="ＭＳ Ｐゴシック"/>
            </a:rPr>
            <a:t>417</a:t>
          </a:r>
          <a:r>
            <a:rPr kumimoji="1" lang="ja-JP" altLang="en-US" sz="1300">
              <a:latin typeface="ＭＳ Ｐゴシック"/>
            </a:rPr>
            <a:t>百万円減少し、</a:t>
          </a:r>
          <a:r>
            <a:rPr kumimoji="1" lang="en-US" altLang="ja-JP" sz="1300">
              <a:latin typeface="ＭＳ Ｐゴシック"/>
            </a:rPr>
            <a:t>21</a:t>
          </a:r>
          <a:r>
            <a:rPr kumimoji="1" lang="ja-JP" altLang="en-US" sz="1300">
              <a:latin typeface="ＭＳ Ｐゴシック"/>
            </a:rPr>
            <a:t>年度末から比べると</a:t>
          </a:r>
          <a:r>
            <a:rPr kumimoji="1" lang="en-US" altLang="ja-JP" sz="1300">
              <a:latin typeface="ＭＳ Ｐゴシック"/>
            </a:rPr>
            <a:t>3,772</a:t>
          </a:r>
          <a:r>
            <a:rPr kumimoji="1" lang="ja-JP" altLang="en-US" sz="1300">
              <a:latin typeface="ＭＳ Ｐゴシック"/>
            </a:rPr>
            <a:t>百万円減少させることができた（</a:t>
          </a:r>
          <a:r>
            <a:rPr kumimoji="1" lang="en-US" altLang="ja-JP" sz="1300">
              <a:latin typeface="ＭＳ Ｐゴシック"/>
            </a:rPr>
            <a:t>21</a:t>
          </a:r>
          <a:r>
            <a:rPr kumimoji="1" lang="ja-JP" altLang="en-US" sz="1300">
              <a:latin typeface="ＭＳ Ｐゴシック"/>
            </a:rPr>
            <a:t>年度末残高</a:t>
          </a:r>
          <a:r>
            <a:rPr kumimoji="1" lang="en-US" altLang="ja-JP" sz="1300">
              <a:latin typeface="ＭＳ Ｐゴシック"/>
            </a:rPr>
            <a:t>39,396</a:t>
          </a:r>
          <a:r>
            <a:rPr kumimoji="1" lang="ja-JP" altLang="en-US" sz="1300">
              <a:latin typeface="ＭＳ Ｐゴシック"/>
            </a:rPr>
            <a:t>百万年→</a:t>
          </a:r>
          <a:r>
            <a:rPr kumimoji="1" lang="en-US" altLang="ja-JP" sz="1300">
              <a:latin typeface="ＭＳ Ｐゴシック"/>
            </a:rPr>
            <a:t>25</a:t>
          </a:r>
          <a:r>
            <a:rPr kumimoji="1" lang="ja-JP" altLang="en-US" sz="1300">
              <a:latin typeface="ＭＳ Ｐゴシック"/>
            </a:rPr>
            <a:t>年度末残高</a:t>
          </a:r>
          <a:r>
            <a:rPr kumimoji="1" lang="en-US" altLang="ja-JP" sz="1300">
              <a:latin typeface="ＭＳ Ｐゴシック"/>
            </a:rPr>
            <a:t>35,624</a:t>
          </a:r>
          <a:r>
            <a:rPr kumimoji="1" lang="ja-JP" altLang="en-US" sz="1300">
              <a:latin typeface="ＭＳ Ｐゴシック"/>
            </a:rPr>
            <a:t>百万円）。その結果、前年度数値から</a:t>
          </a:r>
          <a:r>
            <a:rPr kumimoji="1" lang="en-US" altLang="ja-JP" sz="1300">
              <a:latin typeface="ＭＳ Ｐゴシック"/>
            </a:rPr>
            <a:t>3.2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起債残高と基金残高の動向は将来負担比率に大きな影響を及ぼすものであり、普通交付税の合併算定替の特例期間の終了後の財政運営も見据え、可能な限り基金などの確保を図るとともに、引き続き定員管理の適正化や事務事業の見直しなどの実践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156936</xdr:rowOff>
    </xdr:from>
    <xdr:to>
      <xdr:col>24</xdr:col>
      <xdr:colOff>558800</xdr:colOff>
      <xdr:row>18</xdr:row>
      <xdr:rowOff>22255</xdr:rowOff>
    </xdr:to>
    <xdr:cxnSp macro="">
      <xdr:nvCxnSpPr>
        <xdr:cNvPr id="444" name="直線コネクタ 443"/>
        <xdr:cNvCxnSpPr/>
      </xdr:nvCxnSpPr>
      <xdr:spPr>
        <a:xfrm flipV="1">
          <a:off x="16179800" y="3071586"/>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5"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6" name="フローチャート : 判断 445"/>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22255</xdr:rowOff>
    </xdr:from>
    <xdr:to>
      <xdr:col>23</xdr:col>
      <xdr:colOff>406400</xdr:colOff>
      <xdr:row>18</xdr:row>
      <xdr:rowOff>152098</xdr:rowOff>
    </xdr:to>
    <xdr:cxnSp macro="">
      <xdr:nvCxnSpPr>
        <xdr:cNvPr id="447" name="直線コネクタ 446"/>
        <xdr:cNvCxnSpPr/>
      </xdr:nvCxnSpPr>
      <xdr:spPr>
        <a:xfrm flipV="1">
          <a:off x="15290800" y="3108355"/>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8" name="フローチャート : 判断 447"/>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9" name="テキスト ボックス 448"/>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152098</xdr:rowOff>
    </xdr:from>
    <xdr:to>
      <xdr:col>22</xdr:col>
      <xdr:colOff>203200</xdr:colOff>
      <xdr:row>19</xdr:row>
      <xdr:rowOff>123130</xdr:rowOff>
    </xdr:to>
    <xdr:cxnSp macro="">
      <xdr:nvCxnSpPr>
        <xdr:cNvPr id="450" name="直線コネクタ 449"/>
        <xdr:cNvCxnSpPr/>
      </xdr:nvCxnSpPr>
      <xdr:spPr>
        <a:xfrm flipV="1">
          <a:off x="14401800" y="3238198"/>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51" name="フローチャート : 判断 450"/>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2" name="テキスト ボックス 451"/>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123130</xdr:rowOff>
    </xdr:from>
    <xdr:to>
      <xdr:col>21</xdr:col>
      <xdr:colOff>0</xdr:colOff>
      <xdr:row>20</xdr:row>
      <xdr:rowOff>119440</xdr:rowOff>
    </xdr:to>
    <xdr:cxnSp macro="">
      <xdr:nvCxnSpPr>
        <xdr:cNvPr id="453" name="直線コネクタ 452"/>
        <xdr:cNvCxnSpPr/>
      </xdr:nvCxnSpPr>
      <xdr:spPr>
        <a:xfrm flipV="1">
          <a:off x="13512800" y="3380680"/>
          <a:ext cx="889000" cy="1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4" name="フローチャート : 判断 453"/>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5" name="テキスト ボックス 454"/>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6" name="フローチャート : 判断 455"/>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7" name="テキスト ボックス 456"/>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106136</xdr:rowOff>
    </xdr:from>
    <xdr:to>
      <xdr:col>24</xdr:col>
      <xdr:colOff>609600</xdr:colOff>
      <xdr:row>18</xdr:row>
      <xdr:rowOff>36286</xdr:rowOff>
    </xdr:to>
    <xdr:sp macro="" textlink="">
      <xdr:nvSpPr>
        <xdr:cNvPr id="463" name="円/楕円 462"/>
        <xdr:cNvSpPr/>
      </xdr:nvSpPr>
      <xdr:spPr>
        <a:xfrm>
          <a:off x="16967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78213</xdr:rowOff>
    </xdr:from>
    <xdr:ext cx="762000" cy="259045"/>
    <xdr:sp macro="" textlink="">
      <xdr:nvSpPr>
        <xdr:cNvPr id="464" name="将来負担の状況該当値テキスト"/>
        <xdr:cNvSpPr txBox="1"/>
      </xdr:nvSpPr>
      <xdr:spPr>
        <a:xfrm>
          <a:off x="17106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142905</xdr:rowOff>
    </xdr:from>
    <xdr:to>
      <xdr:col>23</xdr:col>
      <xdr:colOff>457200</xdr:colOff>
      <xdr:row>18</xdr:row>
      <xdr:rowOff>73055</xdr:rowOff>
    </xdr:to>
    <xdr:sp macro="" textlink="">
      <xdr:nvSpPr>
        <xdr:cNvPr id="465" name="円/楕円 464"/>
        <xdr:cNvSpPr/>
      </xdr:nvSpPr>
      <xdr:spPr>
        <a:xfrm>
          <a:off x="16129000" y="30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57832</xdr:rowOff>
    </xdr:from>
    <xdr:ext cx="736600" cy="259045"/>
    <xdr:sp macro="" textlink="">
      <xdr:nvSpPr>
        <xdr:cNvPr id="466" name="テキスト ボックス 465"/>
        <xdr:cNvSpPr txBox="1"/>
      </xdr:nvSpPr>
      <xdr:spPr>
        <a:xfrm>
          <a:off x="15798800" y="314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101298</xdr:rowOff>
    </xdr:from>
    <xdr:to>
      <xdr:col>22</xdr:col>
      <xdr:colOff>254000</xdr:colOff>
      <xdr:row>19</xdr:row>
      <xdr:rowOff>31448</xdr:rowOff>
    </xdr:to>
    <xdr:sp macro="" textlink="">
      <xdr:nvSpPr>
        <xdr:cNvPr id="467" name="円/楕円 466"/>
        <xdr:cNvSpPr/>
      </xdr:nvSpPr>
      <xdr:spPr>
        <a:xfrm>
          <a:off x="15240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16225</xdr:rowOff>
    </xdr:from>
    <xdr:ext cx="762000" cy="259045"/>
    <xdr:sp macro="" textlink="">
      <xdr:nvSpPr>
        <xdr:cNvPr id="468" name="テキスト ボックス 467"/>
        <xdr:cNvSpPr txBox="1"/>
      </xdr:nvSpPr>
      <xdr:spPr>
        <a:xfrm>
          <a:off x="14909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72330</xdr:rowOff>
    </xdr:from>
    <xdr:to>
      <xdr:col>21</xdr:col>
      <xdr:colOff>50800</xdr:colOff>
      <xdr:row>20</xdr:row>
      <xdr:rowOff>2480</xdr:rowOff>
    </xdr:to>
    <xdr:sp macro="" textlink="">
      <xdr:nvSpPr>
        <xdr:cNvPr id="469" name="円/楕円 468"/>
        <xdr:cNvSpPr/>
      </xdr:nvSpPr>
      <xdr:spPr>
        <a:xfrm>
          <a:off x="14351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158707</xdr:rowOff>
    </xdr:from>
    <xdr:ext cx="762000" cy="259045"/>
    <xdr:sp macro="" textlink="">
      <xdr:nvSpPr>
        <xdr:cNvPr id="470" name="テキスト ボックス 469"/>
        <xdr:cNvSpPr txBox="1"/>
      </xdr:nvSpPr>
      <xdr:spPr>
        <a:xfrm>
          <a:off x="14020800" y="34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68640</xdr:rowOff>
    </xdr:from>
    <xdr:to>
      <xdr:col>19</xdr:col>
      <xdr:colOff>533400</xdr:colOff>
      <xdr:row>20</xdr:row>
      <xdr:rowOff>170240</xdr:rowOff>
    </xdr:to>
    <xdr:sp macro="" textlink="">
      <xdr:nvSpPr>
        <xdr:cNvPr id="471" name="円/楕円 470"/>
        <xdr:cNvSpPr/>
      </xdr:nvSpPr>
      <xdr:spPr>
        <a:xfrm>
          <a:off x="13462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8967</xdr:rowOff>
    </xdr:from>
    <xdr:ext cx="762000" cy="259045"/>
    <xdr:sp macro="" textlink="">
      <xdr:nvSpPr>
        <xdr:cNvPr id="472" name="テキスト ボックス 471"/>
        <xdr:cNvSpPr txBox="1"/>
      </xdr:nvSpPr>
      <xdr:spPr>
        <a:xfrm>
          <a:off x="13131800" y="326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93,368
90,774
481.69
36,965,987
35,799,732
658,022
24,578,816
35,624,132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定員適正化計画に基づく職員定数削減や臨時特例措置による給与削減などにより、前年度比で</a:t>
          </a:r>
          <a:r>
            <a:rPr kumimoji="1" lang="en-US" altLang="ja-JP" sz="1300" baseline="0">
              <a:latin typeface="ＭＳ Ｐゴシック"/>
            </a:rPr>
            <a:t>1.1</a:t>
          </a:r>
          <a:r>
            <a:rPr kumimoji="1" lang="ja-JP" altLang="en-US" sz="1300" baseline="0">
              <a:latin typeface="ＭＳ Ｐゴシック"/>
            </a:rPr>
            <a:t>ポイント（対前年度比</a:t>
          </a:r>
          <a:r>
            <a:rPr kumimoji="1" lang="en-US" altLang="ja-JP" sz="1300" baseline="0">
              <a:latin typeface="ＭＳ Ｐゴシック"/>
            </a:rPr>
            <a:t>284</a:t>
          </a:r>
          <a:r>
            <a:rPr kumimoji="1" lang="ja-JP" altLang="en-US" sz="1300" baseline="0">
              <a:latin typeface="ＭＳ Ｐゴシック"/>
            </a:rPr>
            <a:t>百万円減）下回り、類似団体平均からも</a:t>
          </a:r>
          <a:r>
            <a:rPr kumimoji="1" lang="en-US" altLang="ja-JP" sz="1300" baseline="0">
              <a:latin typeface="ＭＳ Ｐゴシック"/>
            </a:rPr>
            <a:t>0.3</a:t>
          </a:r>
          <a:r>
            <a:rPr kumimoji="1" lang="ja-JP" altLang="en-US" sz="1300" baseline="0">
              <a:latin typeface="ＭＳ Ｐゴシック"/>
            </a:rPr>
            <a:t>ポイント下回った。</a:t>
          </a:r>
          <a:endParaRPr kumimoji="1" lang="en-US" altLang="ja-JP" sz="1300" baseline="0">
            <a:latin typeface="ＭＳ Ｐゴシック"/>
          </a:endParaRPr>
        </a:p>
        <a:p>
          <a:r>
            <a:rPr kumimoji="1" lang="ja-JP" altLang="en-US" sz="1300" baseline="0">
              <a:latin typeface="ＭＳ Ｐゴシック"/>
            </a:rPr>
            <a:t>　今後も定員適正化計画に基づく職員数の削減を進めるとともに、時間外手当の削減に努める。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15422</xdr:rowOff>
    </xdr:from>
    <xdr:to>
      <xdr:col>7</xdr:col>
      <xdr:colOff>15875</xdr:colOff>
      <xdr:row>37</xdr:row>
      <xdr:rowOff>135164</xdr:rowOff>
    </xdr:to>
    <xdr:cxnSp macro="">
      <xdr:nvCxnSpPr>
        <xdr:cNvPr id="67" name="直線コネクタ 66"/>
        <xdr:cNvCxnSpPr/>
      </xdr:nvCxnSpPr>
      <xdr:spPr>
        <a:xfrm flipV="1">
          <a:off x="3987800" y="6359072"/>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7257</xdr:rowOff>
    </xdr:to>
    <xdr:cxnSp macro="">
      <xdr:nvCxnSpPr>
        <xdr:cNvPr id="70" name="直線コネクタ 69"/>
        <xdr:cNvCxnSpPr/>
      </xdr:nvCxnSpPr>
      <xdr:spPr>
        <a:xfrm flipV="1">
          <a:off x="3098800" y="647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xdr:rowOff>
    </xdr:from>
    <xdr:to>
      <xdr:col>4</xdr:col>
      <xdr:colOff>346075</xdr:colOff>
      <xdr:row>38</xdr:row>
      <xdr:rowOff>105228</xdr:rowOff>
    </xdr:to>
    <xdr:cxnSp macro="">
      <xdr:nvCxnSpPr>
        <xdr:cNvPr id="73" name="直線コネクタ 72"/>
        <xdr:cNvCxnSpPr/>
      </xdr:nvCxnSpPr>
      <xdr:spPr>
        <a:xfrm flipV="1">
          <a:off x="2209800" y="6522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105228</xdr:rowOff>
    </xdr:from>
    <xdr:to>
      <xdr:col>3</xdr:col>
      <xdr:colOff>142875</xdr:colOff>
      <xdr:row>38</xdr:row>
      <xdr:rowOff>137885</xdr:rowOff>
    </xdr:to>
    <xdr:cxnSp macro="">
      <xdr:nvCxnSpPr>
        <xdr:cNvPr id="76" name="直線コネクタ 75"/>
        <xdr:cNvCxnSpPr/>
      </xdr:nvCxnSpPr>
      <xdr:spPr>
        <a:xfrm flipV="1">
          <a:off x="1320800" y="6620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6" name="円/楕円 85"/>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152599</xdr:rowOff>
    </xdr:from>
    <xdr:ext cx="762000" cy="259045"/>
    <xdr:sp macro="" textlink="">
      <xdr:nvSpPr>
        <xdr:cNvPr id="87"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8" name="円/楕円 87"/>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89" name="テキスト ボックス 88"/>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127907</xdr:rowOff>
    </xdr:from>
    <xdr:to>
      <xdr:col>4</xdr:col>
      <xdr:colOff>396875</xdr:colOff>
      <xdr:row>38</xdr:row>
      <xdr:rowOff>58057</xdr:rowOff>
    </xdr:to>
    <xdr:sp macro="" textlink="">
      <xdr:nvSpPr>
        <xdr:cNvPr id="90" name="円/楕円 89"/>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68234</xdr:rowOff>
    </xdr:from>
    <xdr:ext cx="762000" cy="259045"/>
    <xdr:sp macro="" textlink="">
      <xdr:nvSpPr>
        <xdr:cNvPr id="91" name="テキスト ボックス 90"/>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54428</xdr:rowOff>
    </xdr:from>
    <xdr:to>
      <xdr:col>3</xdr:col>
      <xdr:colOff>193675</xdr:colOff>
      <xdr:row>38</xdr:row>
      <xdr:rowOff>156028</xdr:rowOff>
    </xdr:to>
    <xdr:sp macro="" textlink="">
      <xdr:nvSpPr>
        <xdr:cNvPr id="92" name="円/楕円 91"/>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140805</xdr:rowOff>
    </xdr:from>
    <xdr:ext cx="762000" cy="259045"/>
    <xdr:sp macro="" textlink="">
      <xdr:nvSpPr>
        <xdr:cNvPr id="93" name="テキスト ボックス 92"/>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4" name="円/楕円 93"/>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95" name="テキスト ボックス 94"/>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光熱水費をはじめとする物価の高騰などにより、前年度比で</a:t>
          </a:r>
          <a:r>
            <a:rPr kumimoji="1" lang="en-US" altLang="ja-JP" sz="1300">
              <a:latin typeface="ＭＳ Ｐゴシック"/>
            </a:rPr>
            <a:t>0.9</a:t>
          </a:r>
          <a:r>
            <a:rPr kumimoji="1" lang="ja-JP" altLang="en-US" sz="1300">
              <a:latin typeface="ＭＳ Ｐゴシック"/>
            </a:rPr>
            <a:t>ポイント（対前年度比</a:t>
          </a:r>
          <a:r>
            <a:rPr kumimoji="1" lang="en-US" altLang="ja-JP" sz="1300">
              <a:latin typeface="ＭＳ Ｐゴシック"/>
            </a:rPr>
            <a:t>87</a:t>
          </a:r>
          <a:r>
            <a:rPr kumimoji="1" lang="ja-JP" altLang="en-US" sz="1300">
              <a:latin typeface="ＭＳ Ｐゴシック"/>
            </a:rPr>
            <a:t>百万円の増）上回った。また、広い面積を有するためごみ収集運搬業務の負担や、５町合併により複数施設を抱え合併前と同様の施設運営などが大きな負担となっていることから、類似団体平均と比べ高止まりしている。</a:t>
          </a:r>
          <a:endParaRPr kumimoji="1" lang="en-US" altLang="ja-JP" sz="1300">
            <a:latin typeface="ＭＳ Ｐゴシック"/>
          </a:endParaRPr>
        </a:p>
        <a:p>
          <a:r>
            <a:rPr kumimoji="1" lang="ja-JP" altLang="en-US" sz="1300">
              <a:latin typeface="ＭＳ Ｐゴシック"/>
            </a:rPr>
            <a:t>　今後も事務事業の見直しや施設の統廃合を含めた行財政改革を実践し、歳出削減に努める。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165100</xdr:rowOff>
    </xdr:to>
    <xdr:cxnSp macro="">
      <xdr:nvCxnSpPr>
        <xdr:cNvPr id="130" name="直線コネクタ 129"/>
        <xdr:cNvCxnSpPr/>
      </xdr:nvCxnSpPr>
      <xdr:spPr>
        <a:xfrm>
          <a:off x="15671800" y="28103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140607</xdr:rowOff>
    </xdr:from>
    <xdr:to>
      <xdr:col>22</xdr:col>
      <xdr:colOff>565150</xdr:colOff>
      <xdr:row>16</xdr:row>
      <xdr:rowOff>67129</xdr:rowOff>
    </xdr:to>
    <xdr:cxnSp macro="">
      <xdr:nvCxnSpPr>
        <xdr:cNvPr id="133" name="直線コネクタ 132"/>
        <xdr:cNvCxnSpPr/>
      </xdr:nvCxnSpPr>
      <xdr:spPr>
        <a:xfrm>
          <a:off x="14782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15</xdr:row>
      <xdr:rowOff>162379</xdr:rowOff>
    </xdr:to>
    <xdr:cxnSp macro="">
      <xdr:nvCxnSpPr>
        <xdr:cNvPr id="136" name="直線コネクタ 135"/>
        <xdr:cNvCxnSpPr/>
      </xdr:nvCxnSpPr>
      <xdr:spPr>
        <a:xfrm flipV="1">
          <a:off x="13893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15</xdr:row>
      <xdr:rowOff>162379</xdr:rowOff>
    </xdr:to>
    <xdr:cxnSp macro="">
      <xdr:nvCxnSpPr>
        <xdr:cNvPr id="139" name="直線コネクタ 138"/>
        <xdr:cNvCxnSpPr/>
      </xdr:nvCxnSpPr>
      <xdr:spPr>
        <a:xfrm>
          <a:off x="13004800" y="2734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9" name="円/楕円 148"/>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50"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51" name="円/楕円 150"/>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52" name="テキスト ボックス 15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3" name="円/楕円 152"/>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4734</xdr:rowOff>
    </xdr:from>
    <xdr:ext cx="762000" cy="259045"/>
    <xdr:sp macro="" textlink="">
      <xdr:nvSpPr>
        <xdr:cNvPr id="154" name="テキスト ボックス 153"/>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5" name="円/楕円 154"/>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6" name="テキスト ボックス 155"/>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7" name="円/楕円 156"/>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58" name="テキスト ボックス 157"/>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類似団体の平均は大幅に下回っているものの、高齢化の進展や経済情勢の悪化の影響などにより、前年度比で</a:t>
          </a:r>
          <a:r>
            <a:rPr kumimoji="1" lang="en-US" altLang="ja-JP" sz="1300">
              <a:latin typeface="ＭＳ Ｐゴシック"/>
            </a:rPr>
            <a:t>0.4</a:t>
          </a:r>
          <a:r>
            <a:rPr kumimoji="1" lang="ja-JP" altLang="en-US" sz="1300">
              <a:latin typeface="ＭＳ Ｐゴシック"/>
            </a:rPr>
            <a:t>ポイント（対前年度比</a:t>
          </a:r>
          <a:r>
            <a:rPr kumimoji="1" lang="en-US" altLang="ja-JP" sz="1300">
              <a:latin typeface="ＭＳ Ｐゴシック"/>
            </a:rPr>
            <a:t>81</a:t>
          </a:r>
          <a:r>
            <a:rPr kumimoji="1" lang="ja-JP" altLang="en-US" sz="1300">
              <a:latin typeface="ＭＳ Ｐゴシック"/>
            </a:rPr>
            <a:t>百万円増）上回った。</a:t>
          </a:r>
          <a:endParaRPr kumimoji="1" lang="en-US" altLang="ja-JP" sz="1300">
            <a:latin typeface="ＭＳ Ｐゴシック"/>
          </a:endParaRPr>
        </a:p>
        <a:p>
          <a:r>
            <a:rPr kumimoji="1" lang="ja-JP" altLang="en-US" sz="1300">
              <a:latin typeface="ＭＳ Ｐゴシック"/>
            </a:rPr>
            <a:t>　総合的な観点から見直しを行い、今後も効果的な支出に努める。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29028</xdr:rowOff>
    </xdr:to>
    <xdr:cxnSp macro="">
      <xdr:nvCxnSpPr>
        <xdr:cNvPr id="193" name="直線コネクタ 192"/>
        <xdr:cNvCxnSpPr/>
      </xdr:nvCxnSpPr>
      <xdr:spPr>
        <a:xfrm>
          <a:off x="3987800" y="9243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156935</xdr:rowOff>
    </xdr:to>
    <xdr:cxnSp macro="">
      <xdr:nvCxnSpPr>
        <xdr:cNvPr id="196" name="直線コネクタ 195"/>
        <xdr:cNvCxnSpPr/>
      </xdr:nvCxnSpPr>
      <xdr:spPr>
        <a:xfrm>
          <a:off x="3098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124278</xdr:rowOff>
    </xdr:to>
    <xdr:cxnSp macro="">
      <xdr:nvCxnSpPr>
        <xdr:cNvPr id="199" name="直線コネクタ 198"/>
        <xdr:cNvCxnSpPr/>
      </xdr:nvCxnSpPr>
      <xdr:spPr>
        <a:xfrm flipV="1">
          <a:off x="2209800" y="9189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124278</xdr:rowOff>
    </xdr:to>
    <xdr:cxnSp macro="">
      <xdr:nvCxnSpPr>
        <xdr:cNvPr id="202" name="直線コネクタ 201"/>
        <xdr:cNvCxnSpPr/>
      </xdr:nvCxnSpPr>
      <xdr:spPr>
        <a:xfrm>
          <a:off x="1320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2" name="円/楕円 211"/>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3"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4" name="円/楕円 213"/>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5" name="テキスト ボックス 214"/>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6" name="円/楕円 215"/>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7" name="テキスト ボックス 216"/>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8" name="円/楕円 217"/>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9" name="テキスト ボックス 218"/>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20" name="円/楕円 219"/>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21" name="テキスト ボックス 220"/>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下水道事業の起債償還の増加に伴う特別会計、企業会計への繰出金の増加などにより、前年度比で</a:t>
          </a:r>
          <a:r>
            <a:rPr kumimoji="1" lang="en-US" altLang="ja-JP" sz="1300">
              <a:latin typeface="ＭＳ Ｐゴシック"/>
            </a:rPr>
            <a:t>0.8</a:t>
          </a:r>
          <a:r>
            <a:rPr kumimoji="1" lang="ja-JP" altLang="en-US" sz="1300">
              <a:latin typeface="ＭＳ Ｐゴシック"/>
            </a:rPr>
            <a:t>ポイント上回り、類似団体平均も上回ることとなった。今後も特別会計、企業会計においては独立採算制を念頭においた健全化に努め、赤字補填のための繰出金の削減に努める。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0</xdr:rowOff>
    </xdr:from>
    <xdr:to>
      <xdr:col>24</xdr:col>
      <xdr:colOff>31750</xdr:colOff>
      <xdr:row>58</xdr:row>
      <xdr:rowOff>101600</xdr:rowOff>
    </xdr:to>
    <xdr:cxnSp macro="">
      <xdr:nvCxnSpPr>
        <xdr:cNvPr id="254" name="直線コネクタ 253"/>
        <xdr:cNvCxnSpPr/>
      </xdr:nvCxnSpPr>
      <xdr:spPr>
        <a:xfrm>
          <a:off x="15671800" y="9944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19050</xdr:rowOff>
    </xdr:from>
    <xdr:to>
      <xdr:col>22</xdr:col>
      <xdr:colOff>565150</xdr:colOff>
      <xdr:row>58</xdr:row>
      <xdr:rowOff>0</xdr:rowOff>
    </xdr:to>
    <xdr:cxnSp macro="">
      <xdr:nvCxnSpPr>
        <xdr:cNvPr id="257" name="直線コネクタ 256"/>
        <xdr:cNvCxnSpPr/>
      </xdr:nvCxnSpPr>
      <xdr:spPr>
        <a:xfrm>
          <a:off x="14782800" y="979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19050</xdr:rowOff>
    </xdr:from>
    <xdr:to>
      <xdr:col>21</xdr:col>
      <xdr:colOff>361950</xdr:colOff>
      <xdr:row>57</xdr:row>
      <xdr:rowOff>133350</xdr:rowOff>
    </xdr:to>
    <xdr:cxnSp macro="">
      <xdr:nvCxnSpPr>
        <xdr:cNvPr id="260" name="直線コネクタ 259"/>
        <xdr:cNvCxnSpPr/>
      </xdr:nvCxnSpPr>
      <xdr:spPr>
        <a:xfrm flipV="1">
          <a:off x="13893800" y="979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133350</xdr:rowOff>
    </xdr:from>
    <xdr:to>
      <xdr:col>20</xdr:col>
      <xdr:colOff>158750</xdr:colOff>
      <xdr:row>59</xdr:row>
      <xdr:rowOff>19050</xdr:rowOff>
    </xdr:to>
    <xdr:cxnSp macro="">
      <xdr:nvCxnSpPr>
        <xdr:cNvPr id="263" name="直線コネクタ 262"/>
        <xdr:cNvCxnSpPr/>
      </xdr:nvCxnSpPr>
      <xdr:spPr>
        <a:xfrm flipV="1">
          <a:off x="13004800" y="9906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7" name="テキスト ボックス 26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3" name="円/楕円 272"/>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4"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120650</xdr:rowOff>
    </xdr:from>
    <xdr:to>
      <xdr:col>22</xdr:col>
      <xdr:colOff>615950</xdr:colOff>
      <xdr:row>58</xdr:row>
      <xdr:rowOff>50800</xdr:rowOff>
    </xdr:to>
    <xdr:sp macro="" textlink="">
      <xdr:nvSpPr>
        <xdr:cNvPr id="275" name="円/楕円 274"/>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35577</xdr:rowOff>
    </xdr:from>
    <xdr:ext cx="736600" cy="259045"/>
    <xdr:sp macro="" textlink="">
      <xdr:nvSpPr>
        <xdr:cNvPr id="276" name="テキスト ボックス 275"/>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139700</xdr:rowOff>
    </xdr:from>
    <xdr:to>
      <xdr:col>21</xdr:col>
      <xdr:colOff>412750</xdr:colOff>
      <xdr:row>57</xdr:row>
      <xdr:rowOff>69850</xdr:rowOff>
    </xdr:to>
    <xdr:sp macro="" textlink="">
      <xdr:nvSpPr>
        <xdr:cNvPr id="277" name="円/楕円 276"/>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80027</xdr:rowOff>
    </xdr:from>
    <xdr:ext cx="762000" cy="259045"/>
    <xdr:sp macro="" textlink="">
      <xdr:nvSpPr>
        <xdr:cNvPr id="278" name="テキスト ボックス 277"/>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82550</xdr:rowOff>
    </xdr:from>
    <xdr:to>
      <xdr:col>20</xdr:col>
      <xdr:colOff>209550</xdr:colOff>
      <xdr:row>58</xdr:row>
      <xdr:rowOff>12700</xdr:rowOff>
    </xdr:to>
    <xdr:sp macro="" textlink="">
      <xdr:nvSpPr>
        <xdr:cNvPr id="279" name="円/楕円 278"/>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80" name="テキスト ボックス 279"/>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139700</xdr:rowOff>
    </xdr:from>
    <xdr:to>
      <xdr:col>19</xdr:col>
      <xdr:colOff>6350</xdr:colOff>
      <xdr:row>59</xdr:row>
      <xdr:rowOff>69850</xdr:rowOff>
    </xdr:to>
    <xdr:sp macro="" textlink="">
      <xdr:nvSpPr>
        <xdr:cNvPr id="281" name="円/楕円 280"/>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54627</xdr:rowOff>
    </xdr:from>
    <xdr:ext cx="762000" cy="259045"/>
    <xdr:sp macro="" textlink="">
      <xdr:nvSpPr>
        <xdr:cNvPr id="282" name="テキスト ボックス 281"/>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補助金適正化計画に基づき事業の見直し等を行ってきたが、</a:t>
          </a:r>
          <a:r>
            <a:rPr kumimoji="1" lang="en-US" altLang="ja-JP" sz="1300">
              <a:latin typeface="ＭＳ Ｐゴシック"/>
            </a:rPr>
            <a:t>25</a:t>
          </a:r>
          <a:r>
            <a:rPr kumimoji="1" lang="ja-JP" altLang="en-US" sz="1300">
              <a:latin typeface="ＭＳ Ｐゴシック"/>
            </a:rPr>
            <a:t>年度は地域情報化整備負担金や市単独小規模土地改良事業補助の増加などにより、前年度比で</a:t>
          </a:r>
          <a:r>
            <a:rPr kumimoji="1" lang="en-US" altLang="ja-JP" sz="1300">
              <a:latin typeface="ＭＳ Ｐゴシック"/>
            </a:rPr>
            <a:t>0.5</a:t>
          </a:r>
          <a:r>
            <a:rPr kumimoji="1" lang="ja-JP" altLang="en-US" sz="1300">
              <a:latin typeface="ＭＳ Ｐゴシック"/>
            </a:rPr>
            <a:t>ポイント（対前年度比</a:t>
          </a:r>
          <a:r>
            <a:rPr kumimoji="1" lang="en-US" altLang="ja-JP" sz="1300">
              <a:latin typeface="ＭＳ Ｐゴシック"/>
            </a:rPr>
            <a:t>254</a:t>
          </a:r>
          <a:r>
            <a:rPr kumimoji="1" lang="ja-JP" altLang="en-US" sz="1300">
              <a:latin typeface="ＭＳ Ｐゴシック"/>
            </a:rPr>
            <a:t>百万円の増）上回った。依然として類似団体平均を上回っているため、今後も効果の薄れてきたものや本来の役割を終えた補助金等を見直し、さらなる削減に努める。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159004</xdr:rowOff>
    </xdr:to>
    <xdr:cxnSp macro="">
      <xdr:nvCxnSpPr>
        <xdr:cNvPr id="312" name="直線コネクタ 311"/>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136144</xdr:rowOff>
    </xdr:to>
    <xdr:cxnSp macro="">
      <xdr:nvCxnSpPr>
        <xdr:cNvPr id="315" name="直線コネクタ 314"/>
        <xdr:cNvCxnSpPr/>
      </xdr:nvCxnSpPr>
      <xdr:spPr>
        <a:xfrm>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168148</xdr:rowOff>
    </xdr:to>
    <xdr:cxnSp macro="">
      <xdr:nvCxnSpPr>
        <xdr:cNvPr id="318" name="直線コネクタ 317"/>
        <xdr:cNvCxnSpPr/>
      </xdr:nvCxnSpPr>
      <xdr:spPr>
        <a:xfrm flipV="1">
          <a:off x="13893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168148</xdr:rowOff>
    </xdr:to>
    <xdr:cxnSp macro="">
      <xdr:nvCxnSpPr>
        <xdr:cNvPr id="321" name="直線コネクタ 320"/>
        <xdr:cNvCxnSpPr/>
      </xdr:nvCxnSpPr>
      <xdr:spPr>
        <a:xfrm>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1" name="円/楕円 33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2"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3" name="円/楕円 332"/>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4" name="テキスト ボックス 33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5" name="円/楕円 334"/>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6" name="テキスト ボックス 335"/>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7" name="円/楕円 336"/>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8" name="テキスト ボックス 337"/>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9" name="円/楕円 338"/>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40" name="テキスト ボックス 33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年度以降取り組んできたプライマリーバランスの黒字化の堅持と積極的に実施した繰上償還により、前年度比で</a:t>
          </a:r>
          <a:r>
            <a:rPr kumimoji="1" lang="en-US" altLang="ja-JP" sz="1300">
              <a:latin typeface="ＭＳ Ｐゴシック"/>
            </a:rPr>
            <a:t>1.6</a:t>
          </a:r>
          <a:r>
            <a:rPr kumimoji="1" lang="ja-JP" altLang="en-US" sz="1300">
              <a:latin typeface="ＭＳ Ｐゴシック"/>
            </a:rPr>
            <a:t>ポイント（対前年度比</a:t>
          </a:r>
          <a:r>
            <a:rPr kumimoji="1" lang="en-US" altLang="ja-JP" sz="1300">
              <a:latin typeface="ＭＳ Ｐゴシック"/>
            </a:rPr>
            <a:t>458</a:t>
          </a:r>
          <a:r>
            <a:rPr kumimoji="1" lang="ja-JP" altLang="en-US" sz="1300">
              <a:latin typeface="ＭＳ Ｐゴシック"/>
            </a:rPr>
            <a:t>百万円の減）下回り、類似団体平均からも</a:t>
          </a:r>
          <a:r>
            <a:rPr kumimoji="1" lang="en-US" altLang="ja-JP" sz="1300">
              <a:latin typeface="ＭＳ Ｐゴシック"/>
            </a:rPr>
            <a:t>1.3</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今後も将来世代への負担を先送りせず、財政の中長期的な持続可能性を保つため、市債の新規発行を抑制する。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58420</xdr:rowOff>
    </xdr:to>
    <xdr:cxnSp macro="">
      <xdr:nvCxnSpPr>
        <xdr:cNvPr id="373" name="直線コネクタ 372"/>
        <xdr:cNvCxnSpPr/>
      </xdr:nvCxnSpPr>
      <xdr:spPr>
        <a:xfrm flipV="1">
          <a:off x="3987800" y="133096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88900</xdr:rowOff>
    </xdr:to>
    <xdr:cxnSp macro="">
      <xdr:nvCxnSpPr>
        <xdr:cNvPr id="376" name="直線コネクタ 375"/>
        <xdr:cNvCxnSpPr/>
      </xdr:nvCxnSpPr>
      <xdr:spPr>
        <a:xfrm flipV="1">
          <a:off x="3098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79</xdr:row>
      <xdr:rowOff>77470</xdr:rowOff>
    </xdr:to>
    <xdr:cxnSp macro="">
      <xdr:nvCxnSpPr>
        <xdr:cNvPr id="379" name="直線コネクタ 378"/>
        <xdr:cNvCxnSpPr/>
      </xdr:nvCxnSpPr>
      <xdr:spPr>
        <a:xfrm flipV="1">
          <a:off x="2209800" y="1346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130811</xdr:rowOff>
    </xdr:to>
    <xdr:cxnSp macro="">
      <xdr:nvCxnSpPr>
        <xdr:cNvPr id="382" name="直線コネクタ 381"/>
        <xdr:cNvCxnSpPr/>
      </xdr:nvCxnSpPr>
      <xdr:spPr>
        <a:xfrm flipV="1">
          <a:off x="1320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92" name="円/楕円 391"/>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73677</xdr:rowOff>
    </xdr:from>
    <xdr:ext cx="762000" cy="259045"/>
    <xdr:sp macro="" textlink="">
      <xdr:nvSpPr>
        <xdr:cNvPr id="393" name="公債費該当値テキスト"/>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4" name="円/楕円 39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5" name="テキスト ボックス 39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6" name="円/楕円 395"/>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7" name="テキスト ボックス 396"/>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8" name="円/楕円 397"/>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9" name="テキスト ボックス 398"/>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80011</xdr:rowOff>
    </xdr:from>
    <xdr:to>
      <xdr:col>1</xdr:col>
      <xdr:colOff>676275</xdr:colOff>
      <xdr:row>80</xdr:row>
      <xdr:rowOff>10161</xdr:rowOff>
    </xdr:to>
    <xdr:sp macro="" textlink="">
      <xdr:nvSpPr>
        <xdr:cNvPr id="400" name="円/楕円 399"/>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166388</xdr:rowOff>
    </xdr:from>
    <xdr:ext cx="762000" cy="259045"/>
    <xdr:sp macro="" textlink="">
      <xdr:nvSpPr>
        <xdr:cNvPr id="401" name="テキスト ボックス 400"/>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人件費では前年度から改善されたものの、物件費や補助費等が増加したことなどにより、対前年度比で</a:t>
          </a:r>
          <a:r>
            <a:rPr kumimoji="1" lang="en-US" altLang="ja-JP" sz="1300">
              <a:latin typeface="ＭＳ Ｐゴシック"/>
            </a:rPr>
            <a:t>1.5</a:t>
          </a:r>
          <a:r>
            <a:rPr kumimoji="1" lang="ja-JP" altLang="en-US" sz="1300">
              <a:latin typeface="ＭＳ Ｐゴシック"/>
            </a:rPr>
            <a:t>ポイント上回った。また、類似団体平均も</a:t>
          </a:r>
          <a:r>
            <a:rPr kumimoji="1" lang="en-US" altLang="ja-JP" sz="1300">
              <a:latin typeface="ＭＳ Ｐゴシック"/>
            </a:rPr>
            <a:t>0.2</a:t>
          </a:r>
          <a:r>
            <a:rPr kumimoji="1" lang="ja-JP" altLang="en-US" sz="1300">
              <a:latin typeface="ＭＳ Ｐゴシック"/>
            </a:rPr>
            <a:t>ポイント上回っていることから、今後も継続した行財政改革を進めることにより、一層の改善に努める。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12700</xdr:rowOff>
    </xdr:to>
    <xdr:cxnSp macro="">
      <xdr:nvCxnSpPr>
        <xdr:cNvPr id="432" name="直線コネクタ 431"/>
        <xdr:cNvCxnSpPr/>
      </xdr:nvCxnSpPr>
      <xdr:spPr>
        <a:xfrm>
          <a:off x="15671800" y="12974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115570</xdr:rowOff>
    </xdr:to>
    <xdr:cxnSp macro="">
      <xdr:nvCxnSpPr>
        <xdr:cNvPr id="435" name="直線コネクタ 434"/>
        <xdr:cNvCxnSpPr/>
      </xdr:nvCxnSpPr>
      <xdr:spPr>
        <a:xfrm>
          <a:off x="14782800" y="12860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147574</xdr:rowOff>
    </xdr:to>
    <xdr:cxnSp macro="">
      <xdr:nvCxnSpPr>
        <xdr:cNvPr id="438" name="直線コネクタ 437"/>
        <xdr:cNvCxnSpPr/>
      </xdr:nvCxnSpPr>
      <xdr:spPr>
        <a:xfrm flipV="1">
          <a:off x="13893800" y="128600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147574</xdr:rowOff>
    </xdr:from>
    <xdr:to>
      <xdr:col>20</xdr:col>
      <xdr:colOff>158750</xdr:colOff>
      <xdr:row>76</xdr:row>
      <xdr:rowOff>40132</xdr:rowOff>
    </xdr:to>
    <xdr:cxnSp macro="">
      <xdr:nvCxnSpPr>
        <xdr:cNvPr id="441" name="直線コネクタ 440"/>
        <xdr:cNvCxnSpPr/>
      </xdr:nvCxnSpPr>
      <xdr:spPr>
        <a:xfrm flipV="1">
          <a:off x="13004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1" name="円/楕円 450"/>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52"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3" name="円/楕円 45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4" name="テキスト ボックス 453"/>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5" name="円/楕円 45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56" name="テキスト ボックス 455"/>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7" name="円/楕円 456"/>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11701</xdr:rowOff>
    </xdr:from>
    <xdr:ext cx="762000" cy="259045"/>
    <xdr:sp macro="" textlink="">
      <xdr:nvSpPr>
        <xdr:cNvPr id="458" name="テキスト ボックス 457"/>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59" name="円/楕円 458"/>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75709</xdr:rowOff>
    </xdr:from>
    <xdr:ext cx="762000" cy="259045"/>
    <xdr:sp macro="" textlink="">
      <xdr:nvSpPr>
        <xdr:cNvPr id="460" name="テキスト ボックス 459"/>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51913</xdr:rowOff>
    </xdr:from>
    <xdr:to>
      <xdr:col>4</xdr:col>
      <xdr:colOff>1117600</xdr:colOff>
      <xdr:row>17</xdr:row>
      <xdr:rowOff>73630</xdr:rowOff>
    </xdr:to>
    <xdr:cxnSp macro="">
      <xdr:nvCxnSpPr>
        <xdr:cNvPr id="48" name="直線コネクタ 47"/>
        <xdr:cNvCxnSpPr/>
      </xdr:nvCxnSpPr>
      <xdr:spPr bwMode="auto">
        <a:xfrm>
          <a:off x="5003800" y="3014188"/>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58406</xdr:rowOff>
    </xdr:from>
    <xdr:ext cx="762000" cy="259045"/>
    <xdr:sp macro="" textlink="">
      <xdr:nvSpPr>
        <xdr:cNvPr id="49" name="人口1人当たり決算額の推移平均値テキスト130"/>
        <xdr:cNvSpPr txBox="1"/>
      </xdr:nvSpPr>
      <xdr:spPr>
        <a:xfrm>
          <a:off x="5740400" y="3020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163949</xdr:rowOff>
    </xdr:from>
    <xdr:to>
      <xdr:col>4</xdr:col>
      <xdr:colOff>469900</xdr:colOff>
      <xdr:row>17</xdr:row>
      <xdr:rowOff>51913</xdr:rowOff>
    </xdr:to>
    <xdr:cxnSp macro="">
      <xdr:nvCxnSpPr>
        <xdr:cNvPr id="51" name="直線コネクタ 50"/>
        <xdr:cNvCxnSpPr/>
      </xdr:nvCxnSpPr>
      <xdr:spPr bwMode="auto">
        <a:xfrm>
          <a:off x="4305300" y="2954774"/>
          <a:ext cx="698500" cy="5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163949</xdr:rowOff>
    </xdr:from>
    <xdr:to>
      <xdr:col>3</xdr:col>
      <xdr:colOff>904875</xdr:colOff>
      <xdr:row>17</xdr:row>
      <xdr:rowOff>57536</xdr:rowOff>
    </xdr:to>
    <xdr:cxnSp macro="">
      <xdr:nvCxnSpPr>
        <xdr:cNvPr id="54" name="直線コネクタ 53"/>
        <xdr:cNvCxnSpPr/>
      </xdr:nvCxnSpPr>
      <xdr:spPr bwMode="auto">
        <a:xfrm flipV="1">
          <a:off x="3606800" y="2954774"/>
          <a:ext cx="698500" cy="6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3061</xdr:rowOff>
    </xdr:from>
    <xdr:to>
      <xdr:col>3</xdr:col>
      <xdr:colOff>206375</xdr:colOff>
      <xdr:row>17</xdr:row>
      <xdr:rowOff>57536</xdr:rowOff>
    </xdr:to>
    <xdr:cxnSp macro="">
      <xdr:nvCxnSpPr>
        <xdr:cNvPr id="57" name="直線コネクタ 56"/>
        <xdr:cNvCxnSpPr/>
      </xdr:nvCxnSpPr>
      <xdr:spPr bwMode="auto">
        <a:xfrm>
          <a:off x="2908300" y="2965336"/>
          <a:ext cx="698500" cy="5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22830</xdr:rowOff>
    </xdr:from>
    <xdr:to>
      <xdr:col>5</xdr:col>
      <xdr:colOff>34925</xdr:colOff>
      <xdr:row>17</xdr:row>
      <xdr:rowOff>124430</xdr:rowOff>
    </xdr:to>
    <xdr:sp macro="" textlink="">
      <xdr:nvSpPr>
        <xdr:cNvPr id="67" name="円/楕円 66"/>
        <xdr:cNvSpPr/>
      </xdr:nvSpPr>
      <xdr:spPr bwMode="auto">
        <a:xfrm>
          <a:off x="5600700" y="298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39357</xdr:rowOff>
    </xdr:from>
    <xdr:ext cx="762000" cy="259045"/>
    <xdr:sp macro="" textlink="">
      <xdr:nvSpPr>
        <xdr:cNvPr id="68" name="人口1人当たり決算額の推移該当値テキスト130"/>
        <xdr:cNvSpPr txBox="1"/>
      </xdr:nvSpPr>
      <xdr:spPr>
        <a:xfrm>
          <a:off x="5740400" y="28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1113</xdr:rowOff>
    </xdr:from>
    <xdr:to>
      <xdr:col>4</xdr:col>
      <xdr:colOff>520700</xdr:colOff>
      <xdr:row>17</xdr:row>
      <xdr:rowOff>102713</xdr:rowOff>
    </xdr:to>
    <xdr:sp macro="" textlink="">
      <xdr:nvSpPr>
        <xdr:cNvPr id="69" name="円/楕円 68"/>
        <xdr:cNvSpPr/>
      </xdr:nvSpPr>
      <xdr:spPr bwMode="auto">
        <a:xfrm>
          <a:off x="4953000" y="29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112890</xdr:rowOff>
    </xdr:from>
    <xdr:ext cx="736600" cy="259045"/>
    <xdr:sp macro="" textlink="">
      <xdr:nvSpPr>
        <xdr:cNvPr id="70" name="テキスト ボックス 69"/>
        <xdr:cNvSpPr txBox="1"/>
      </xdr:nvSpPr>
      <xdr:spPr>
        <a:xfrm>
          <a:off x="4622800" y="273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113149</xdr:rowOff>
    </xdr:from>
    <xdr:to>
      <xdr:col>3</xdr:col>
      <xdr:colOff>955675</xdr:colOff>
      <xdr:row>17</xdr:row>
      <xdr:rowOff>43299</xdr:rowOff>
    </xdr:to>
    <xdr:sp macro="" textlink="">
      <xdr:nvSpPr>
        <xdr:cNvPr id="71" name="円/楕円 70"/>
        <xdr:cNvSpPr/>
      </xdr:nvSpPr>
      <xdr:spPr bwMode="auto">
        <a:xfrm>
          <a:off x="4254500" y="290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53476</xdr:rowOff>
    </xdr:from>
    <xdr:ext cx="762000" cy="259045"/>
    <xdr:sp macro="" textlink="">
      <xdr:nvSpPr>
        <xdr:cNvPr id="72" name="テキスト ボックス 71"/>
        <xdr:cNvSpPr txBox="1"/>
      </xdr:nvSpPr>
      <xdr:spPr>
        <a:xfrm>
          <a:off x="3924300" y="267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6736</xdr:rowOff>
    </xdr:from>
    <xdr:to>
      <xdr:col>3</xdr:col>
      <xdr:colOff>257175</xdr:colOff>
      <xdr:row>17</xdr:row>
      <xdr:rowOff>108336</xdr:rowOff>
    </xdr:to>
    <xdr:sp macro="" textlink="">
      <xdr:nvSpPr>
        <xdr:cNvPr id="73" name="円/楕円 72"/>
        <xdr:cNvSpPr/>
      </xdr:nvSpPr>
      <xdr:spPr bwMode="auto">
        <a:xfrm>
          <a:off x="3556000" y="296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93113</xdr:rowOff>
    </xdr:from>
    <xdr:ext cx="762000" cy="259045"/>
    <xdr:sp macro="" textlink="">
      <xdr:nvSpPr>
        <xdr:cNvPr id="74" name="テキスト ボックス 73"/>
        <xdr:cNvSpPr txBox="1"/>
      </xdr:nvSpPr>
      <xdr:spPr>
        <a:xfrm>
          <a:off x="32258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123711</xdr:rowOff>
    </xdr:from>
    <xdr:to>
      <xdr:col>2</xdr:col>
      <xdr:colOff>692150</xdr:colOff>
      <xdr:row>17</xdr:row>
      <xdr:rowOff>53861</xdr:rowOff>
    </xdr:to>
    <xdr:sp macro="" textlink="">
      <xdr:nvSpPr>
        <xdr:cNvPr id="75" name="円/楕円 74"/>
        <xdr:cNvSpPr/>
      </xdr:nvSpPr>
      <xdr:spPr bwMode="auto">
        <a:xfrm>
          <a:off x="2857500" y="291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38638</xdr:rowOff>
    </xdr:from>
    <xdr:ext cx="762000" cy="259045"/>
    <xdr:sp macro="" textlink="">
      <xdr:nvSpPr>
        <xdr:cNvPr id="76" name="テキスト ボックス 75"/>
        <xdr:cNvSpPr txBox="1"/>
      </xdr:nvSpPr>
      <xdr:spPr>
        <a:xfrm>
          <a:off x="2527300" y="30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158188</xdr:rowOff>
    </xdr:from>
    <xdr:to>
      <xdr:col>4</xdr:col>
      <xdr:colOff>1117600</xdr:colOff>
      <xdr:row>34</xdr:row>
      <xdr:rowOff>237708</xdr:rowOff>
    </xdr:to>
    <xdr:cxnSp macro="">
      <xdr:nvCxnSpPr>
        <xdr:cNvPr id="111" name="直線コネクタ 110"/>
        <xdr:cNvCxnSpPr/>
      </xdr:nvCxnSpPr>
      <xdr:spPr bwMode="auto">
        <a:xfrm>
          <a:off x="5003800" y="6425638"/>
          <a:ext cx="647700" cy="7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89281</xdr:rowOff>
    </xdr:from>
    <xdr:to>
      <xdr:col>4</xdr:col>
      <xdr:colOff>469900</xdr:colOff>
      <xdr:row>34</xdr:row>
      <xdr:rowOff>158188</xdr:rowOff>
    </xdr:to>
    <xdr:cxnSp macro="">
      <xdr:nvCxnSpPr>
        <xdr:cNvPr id="114" name="直線コネクタ 113"/>
        <xdr:cNvCxnSpPr/>
      </xdr:nvCxnSpPr>
      <xdr:spPr bwMode="auto">
        <a:xfrm>
          <a:off x="4305300" y="6356731"/>
          <a:ext cx="698500" cy="6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289698</xdr:rowOff>
    </xdr:from>
    <xdr:to>
      <xdr:col>3</xdr:col>
      <xdr:colOff>904875</xdr:colOff>
      <xdr:row>34</xdr:row>
      <xdr:rowOff>89281</xdr:rowOff>
    </xdr:to>
    <xdr:cxnSp macro="">
      <xdr:nvCxnSpPr>
        <xdr:cNvPr id="117" name="直線コネクタ 116"/>
        <xdr:cNvCxnSpPr/>
      </xdr:nvCxnSpPr>
      <xdr:spPr bwMode="auto">
        <a:xfrm>
          <a:off x="3606800" y="6214248"/>
          <a:ext cx="698500" cy="14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162825</xdr:rowOff>
    </xdr:from>
    <xdr:to>
      <xdr:col>3</xdr:col>
      <xdr:colOff>206375</xdr:colOff>
      <xdr:row>33</xdr:row>
      <xdr:rowOff>289698</xdr:rowOff>
    </xdr:to>
    <xdr:cxnSp macro="">
      <xdr:nvCxnSpPr>
        <xdr:cNvPr id="120" name="直線コネクタ 119"/>
        <xdr:cNvCxnSpPr/>
      </xdr:nvCxnSpPr>
      <xdr:spPr bwMode="auto">
        <a:xfrm>
          <a:off x="2908300" y="6087375"/>
          <a:ext cx="698500" cy="12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186908</xdr:rowOff>
    </xdr:from>
    <xdr:to>
      <xdr:col>5</xdr:col>
      <xdr:colOff>34925</xdr:colOff>
      <xdr:row>34</xdr:row>
      <xdr:rowOff>288508</xdr:rowOff>
    </xdr:to>
    <xdr:sp macro="" textlink="">
      <xdr:nvSpPr>
        <xdr:cNvPr id="130" name="円/楕円 129"/>
        <xdr:cNvSpPr/>
      </xdr:nvSpPr>
      <xdr:spPr bwMode="auto">
        <a:xfrm>
          <a:off x="56007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31985</xdr:rowOff>
    </xdr:from>
    <xdr:ext cx="762000" cy="259045"/>
    <xdr:sp macro="" textlink="">
      <xdr:nvSpPr>
        <xdr:cNvPr id="131" name="人口1人当たり決算額の推移該当値テキスト445"/>
        <xdr:cNvSpPr txBox="1"/>
      </xdr:nvSpPr>
      <xdr:spPr>
        <a:xfrm>
          <a:off x="5740400" y="629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107388</xdr:rowOff>
    </xdr:from>
    <xdr:to>
      <xdr:col>4</xdr:col>
      <xdr:colOff>520700</xdr:colOff>
      <xdr:row>34</xdr:row>
      <xdr:rowOff>208988</xdr:rowOff>
    </xdr:to>
    <xdr:sp macro="" textlink="">
      <xdr:nvSpPr>
        <xdr:cNvPr id="132" name="円/楕円 131"/>
        <xdr:cNvSpPr/>
      </xdr:nvSpPr>
      <xdr:spPr bwMode="auto">
        <a:xfrm>
          <a:off x="49530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219165</xdr:rowOff>
    </xdr:from>
    <xdr:ext cx="736600" cy="259045"/>
    <xdr:sp macro="" textlink="">
      <xdr:nvSpPr>
        <xdr:cNvPr id="133" name="テキスト ボックス 132"/>
        <xdr:cNvSpPr txBox="1"/>
      </xdr:nvSpPr>
      <xdr:spPr>
        <a:xfrm>
          <a:off x="4622800" y="614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38481</xdr:rowOff>
    </xdr:from>
    <xdr:to>
      <xdr:col>3</xdr:col>
      <xdr:colOff>955675</xdr:colOff>
      <xdr:row>34</xdr:row>
      <xdr:rowOff>140081</xdr:rowOff>
    </xdr:to>
    <xdr:sp macro="" textlink="">
      <xdr:nvSpPr>
        <xdr:cNvPr id="134" name="円/楕円 133"/>
        <xdr:cNvSpPr/>
      </xdr:nvSpPr>
      <xdr:spPr bwMode="auto">
        <a:xfrm>
          <a:off x="4254500" y="630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150258</xdr:rowOff>
    </xdr:from>
    <xdr:ext cx="762000" cy="259045"/>
    <xdr:sp macro="" textlink="">
      <xdr:nvSpPr>
        <xdr:cNvPr id="135" name="テキスト ボックス 134"/>
        <xdr:cNvSpPr txBox="1"/>
      </xdr:nvSpPr>
      <xdr:spPr>
        <a:xfrm>
          <a:off x="3924300" y="607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238898</xdr:rowOff>
    </xdr:from>
    <xdr:to>
      <xdr:col>3</xdr:col>
      <xdr:colOff>257175</xdr:colOff>
      <xdr:row>33</xdr:row>
      <xdr:rowOff>340498</xdr:rowOff>
    </xdr:to>
    <xdr:sp macro="" textlink="">
      <xdr:nvSpPr>
        <xdr:cNvPr id="136" name="円/楕円 135"/>
        <xdr:cNvSpPr/>
      </xdr:nvSpPr>
      <xdr:spPr bwMode="auto">
        <a:xfrm>
          <a:off x="3556000" y="616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7775</xdr:rowOff>
    </xdr:from>
    <xdr:ext cx="762000" cy="259045"/>
    <xdr:sp macro="" textlink="">
      <xdr:nvSpPr>
        <xdr:cNvPr id="137" name="テキスト ボックス 136"/>
        <xdr:cNvSpPr txBox="1"/>
      </xdr:nvSpPr>
      <xdr:spPr>
        <a:xfrm>
          <a:off x="3225800" y="593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112025</xdr:rowOff>
    </xdr:from>
    <xdr:to>
      <xdr:col>2</xdr:col>
      <xdr:colOff>692150</xdr:colOff>
      <xdr:row>33</xdr:row>
      <xdr:rowOff>213625</xdr:rowOff>
    </xdr:to>
    <xdr:sp macro="" textlink="">
      <xdr:nvSpPr>
        <xdr:cNvPr id="138" name="円/楕円 137"/>
        <xdr:cNvSpPr/>
      </xdr:nvSpPr>
      <xdr:spPr bwMode="auto">
        <a:xfrm>
          <a:off x="2857500" y="603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52352</xdr:rowOff>
    </xdr:from>
    <xdr:ext cx="762000" cy="259045"/>
    <xdr:sp macro="" textlink="">
      <xdr:nvSpPr>
        <xdr:cNvPr id="139" name="テキスト ボックス 138"/>
        <xdr:cNvSpPr txBox="1"/>
      </xdr:nvSpPr>
      <xdr:spPr>
        <a:xfrm>
          <a:off x="2527300" y="580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財政調整基金残高は、財政基盤強化へ向けた取り組みを引き続き実施した結果、</a:t>
          </a:r>
          <a:r>
            <a:rPr kumimoji="1" lang="en-US" altLang="ja-JP" sz="1400">
              <a:latin typeface="ＭＳ ゴシック" pitchFamily="49" charset="-128"/>
              <a:ea typeface="ＭＳ ゴシック" pitchFamily="49" charset="-128"/>
            </a:rPr>
            <a:t>501</a:t>
          </a:r>
          <a:r>
            <a:rPr kumimoji="1" lang="ja-JP" altLang="en-US" sz="1400">
              <a:latin typeface="ＭＳ ゴシック" pitchFamily="49" charset="-128"/>
              <a:ea typeface="ＭＳ ゴシック" pitchFamily="49" charset="-128"/>
            </a:rPr>
            <a:t>百万円を積み立てることができた。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実質収支比率は、適正な予算執行を継続することにより、２％程度で推移している。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実質単年度収支は、行財政改革や財政健全化に取り組んだ結果、財政調整基金の積み立てや市債の繰上償還を実施したことにより、平成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年度から５年連続で黒字となっている。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については、現在一般会計からの繰入金を得ながら事業を展開している。経営では、下水道使用料収入を維持管理費に充当しているが、毎年度多額の一般会計からの繰入金で賄っている。今後は、維持管理の効率化や水洗化率の向上など経営の安定化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安定した経営がなされ、実質収支額も比較的高い水準を維持している。今後は、施設の更新投資の増大や人口減少に伴う料金収入の減少等も視野に入れ、徹底したコスト管理を行い一層の収支の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これまで「返す以上に借りない」ことを基本に市債の借り入れを抑制するとともに、積極的に繰上償還を実施してきた結果、実質公債費比率が</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％（３ヶ年平均）となった。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起債のピークは過ぎたものの、今後は、合併特例債の活用や下水道事業などの公営企業債の償還額が増加する要素があることから、引き続き健全化に努める。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これまで、市債の新規借入の抑制や繰上償還の実施とともに、将来の財源確保のため必要な基金の積み立てを行ってきたため、充当可能財源等が増加した。この結果、将来負担比率は</a:t>
          </a:r>
          <a:r>
            <a:rPr kumimoji="1" lang="en-US" altLang="ja-JP" sz="1400">
              <a:latin typeface="ＭＳ ゴシック" pitchFamily="49" charset="-128"/>
              <a:ea typeface="ＭＳ ゴシック" pitchFamily="49" charset="-128"/>
            </a:rPr>
            <a:t>66.0</a:t>
          </a:r>
          <a:r>
            <a:rPr kumimoji="1" lang="ja-JP" altLang="en-US" sz="1400">
              <a:latin typeface="ＭＳ ゴシック" pitchFamily="49" charset="-128"/>
              <a:ea typeface="ＭＳ ゴシック" pitchFamily="49" charset="-128"/>
            </a:rPr>
            <a:t>％となり、前年度から</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ポイント改善された。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ただし、下水道事業などの公営企業債の償還に係る負担は今後も高い水準で推移する見込みであり、引き続き各種事業の見直しや効率化など財政の健全化を図り、将来負担比率の分子を抑制していく。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36965987</v>
      </c>
      <c r="BO4" s="349"/>
      <c r="BP4" s="349"/>
      <c r="BQ4" s="349"/>
      <c r="BR4" s="349"/>
      <c r="BS4" s="349"/>
      <c r="BT4" s="349"/>
      <c r="BU4" s="350"/>
      <c r="BV4" s="348">
        <v>37532062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35799732</v>
      </c>
      <c r="BO5" s="386"/>
      <c r="BP5" s="386"/>
      <c r="BQ5" s="386"/>
      <c r="BR5" s="386"/>
      <c r="BS5" s="386"/>
      <c r="BT5" s="386"/>
      <c r="BU5" s="387"/>
      <c r="BV5" s="385">
        <v>36457365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1166255</v>
      </c>
      <c r="BO6" s="386"/>
      <c r="BP6" s="386"/>
      <c r="BQ6" s="386"/>
      <c r="BR6" s="386"/>
      <c r="BS6" s="386"/>
      <c r="BT6" s="386"/>
      <c r="BU6" s="387"/>
      <c r="BV6" s="385">
        <v>1074697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508233</v>
      </c>
      <c r="BO7" s="386"/>
      <c r="BP7" s="386"/>
      <c r="BQ7" s="386"/>
      <c r="BR7" s="386"/>
      <c r="BS7" s="386"/>
      <c r="BT7" s="386"/>
      <c r="BU7" s="387"/>
      <c r="BV7" s="385">
        <v>369070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24578816</v>
      </c>
      <c r="CU7" s="386"/>
      <c r="CV7" s="386"/>
      <c r="CW7" s="386"/>
      <c r="CX7" s="386"/>
      <c r="CY7" s="386"/>
      <c r="CZ7" s="386"/>
      <c r="DA7" s="387"/>
      <c r="DB7" s="385">
        <v>24265597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658022</v>
      </c>
      <c r="BO8" s="386"/>
      <c r="BP8" s="386"/>
      <c r="BQ8" s="386"/>
      <c r="BR8" s="386"/>
      <c r="BS8" s="386"/>
      <c r="BT8" s="386"/>
      <c r="BU8" s="387"/>
      <c r="BV8" s="385">
        <v>705627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92704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-47605</v>
      </c>
      <c r="BO9" s="386"/>
      <c r="BP9" s="386"/>
      <c r="BQ9" s="386"/>
      <c r="BR9" s="386"/>
      <c r="BS9" s="386"/>
      <c r="BT9" s="386"/>
      <c r="BU9" s="387"/>
      <c r="BV9" s="385">
        <v>85670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93853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502344</v>
      </c>
      <c r="BO10" s="386"/>
      <c r="BP10" s="386"/>
      <c r="BQ10" s="386"/>
      <c r="BR10" s="386"/>
      <c r="BS10" s="386"/>
      <c r="BT10" s="386"/>
      <c r="BU10" s="387"/>
      <c r="BV10" s="385">
        <v>108465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381324</v>
      </c>
      <c r="BO11" s="386"/>
      <c r="BP11" s="386"/>
      <c r="BQ11" s="386"/>
      <c r="BR11" s="386"/>
      <c r="BS11" s="386"/>
      <c r="BT11" s="386"/>
      <c r="BU11" s="387"/>
      <c r="BV11" s="385">
        <v>464870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93368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675</v>
      </c>
      <c r="BO12" s="386"/>
      <c r="BP12" s="386"/>
      <c r="BQ12" s="386"/>
      <c r="BR12" s="386"/>
      <c r="BS12" s="386"/>
      <c r="BT12" s="386"/>
      <c r="BU12" s="387"/>
      <c r="BV12" s="385">
        <v>840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90774</v>
      </c>
      <c r="S13" s="467"/>
      <c r="T13" s="467"/>
      <c r="U13" s="467"/>
      <c r="V13" s="468"/>
      <c r="W13" s="401" t="s">
        <v>123</v>
      </c>
      <c r="X13" s="402"/>
      <c r="Y13" s="402"/>
      <c r="Z13" s="402"/>
      <c r="AA13" s="402"/>
      <c r="AB13" s="392"/>
      <c r="AC13" s="436">
        <v>1753</v>
      </c>
      <c r="AD13" s="437"/>
      <c r="AE13" s="437"/>
      <c r="AF13" s="437"/>
      <c r="AG13" s="476"/>
      <c r="AH13" s="436">
        <v>2495</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835388</v>
      </c>
      <c r="BO13" s="386"/>
      <c r="BP13" s="386"/>
      <c r="BQ13" s="386"/>
      <c r="BR13" s="386"/>
      <c r="BS13" s="386"/>
      <c r="BT13" s="386"/>
      <c r="BU13" s="387"/>
      <c r="BV13" s="385">
        <v>658165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93681</v>
      </c>
      <c r="S14" s="467"/>
      <c r="T14" s="467"/>
      <c r="U14" s="467"/>
      <c r="V14" s="468"/>
      <c r="W14" s="375"/>
      <c r="X14" s="376"/>
      <c r="Y14" s="376"/>
      <c r="Z14" s="376"/>
      <c r="AA14" s="376"/>
      <c r="AB14" s="365"/>
      <c r="AC14" s="469">
        <v>4</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66</v>
      </c>
      <c r="CU14" s="481"/>
      <c r="CV14" s="481"/>
      <c r="CW14" s="481"/>
      <c r="CX14" s="481"/>
      <c r="CY14" s="481"/>
      <c r="CZ14" s="481"/>
      <c r="DA14" s="482"/>
      <c r="DB14" s="480">
        <v>69.2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91095</v>
      </c>
      <c r="S15" s="467"/>
      <c r="T15" s="467"/>
      <c r="U15" s="467"/>
      <c r="V15" s="468"/>
      <c r="W15" s="401" t="s">
        <v>129</v>
      </c>
      <c r="X15" s="402"/>
      <c r="Y15" s="402"/>
      <c r="Z15" s="402"/>
      <c r="AA15" s="402"/>
      <c r="AB15" s="392"/>
      <c r="AC15" s="436">
        <v>18063</v>
      </c>
      <c r="AD15" s="437"/>
      <c r="AE15" s="437"/>
      <c r="AF15" s="437"/>
      <c r="AG15" s="476"/>
      <c r="AH15" s="436">
        <v>20036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11847783</v>
      </c>
      <c r="BO15" s="349"/>
      <c r="BP15" s="349"/>
      <c r="BQ15" s="349"/>
      <c r="BR15" s="349"/>
      <c r="BS15" s="349"/>
      <c r="BT15" s="349"/>
      <c r="BU15" s="350"/>
      <c r="BV15" s="348">
        <v>11687797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41.1</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15880670</v>
      </c>
      <c r="BO16" s="386"/>
      <c r="BP16" s="386"/>
      <c r="BQ16" s="386"/>
      <c r="BR16" s="386"/>
      <c r="BS16" s="386"/>
      <c r="BT16" s="386"/>
      <c r="BU16" s="387"/>
      <c r="BV16" s="385">
        <v>15730316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24108</v>
      </c>
      <c r="AD17" s="437"/>
      <c r="AE17" s="437"/>
      <c r="AF17" s="437"/>
      <c r="AG17" s="476"/>
      <c r="AH17" s="436">
        <v>25473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15339174</v>
      </c>
      <c r="BO17" s="386"/>
      <c r="BP17" s="386"/>
      <c r="BQ17" s="386"/>
      <c r="BR17" s="386"/>
      <c r="BS17" s="386"/>
      <c r="BT17" s="386"/>
      <c r="BU17" s="387"/>
      <c r="BV17" s="385">
        <v>15105152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481.69</v>
      </c>
      <c r="M18" s="498"/>
      <c r="N18" s="498"/>
      <c r="O18" s="498"/>
      <c r="P18" s="498"/>
      <c r="Q18" s="498"/>
      <c r="R18" s="499"/>
      <c r="S18" s="499"/>
      <c r="T18" s="499"/>
      <c r="U18" s="499"/>
      <c r="V18" s="500"/>
      <c r="W18" s="403"/>
      <c r="X18" s="404"/>
      <c r="Y18" s="404"/>
      <c r="Z18" s="404"/>
      <c r="AA18" s="404"/>
      <c r="AB18" s="395"/>
      <c r="AC18" s="501">
        <v>54.9</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21164447</v>
      </c>
      <c r="BO18" s="386"/>
      <c r="BP18" s="386"/>
      <c r="BQ18" s="386"/>
      <c r="BR18" s="386"/>
      <c r="BS18" s="386"/>
      <c r="BT18" s="386"/>
      <c r="BU18" s="387"/>
      <c r="BV18" s="385">
        <v>21063761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27259339</v>
      </c>
      <c r="BO19" s="386"/>
      <c r="BP19" s="386"/>
      <c r="BQ19" s="386"/>
      <c r="BR19" s="386"/>
      <c r="BS19" s="386"/>
      <c r="BT19" s="386"/>
      <c r="BU19" s="387"/>
      <c r="BV19" s="385">
        <v>27784162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31074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35624132</v>
      </c>
      <c r="BO23" s="386"/>
      <c r="BP23" s="386"/>
      <c r="BQ23" s="386"/>
      <c r="BR23" s="386"/>
      <c r="BS23" s="386"/>
      <c r="BT23" s="386"/>
      <c r="BU23" s="387"/>
      <c r="BV23" s="385">
        <v>35207317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9000</v>
      </c>
      <c r="R24" s="437"/>
      <c r="S24" s="437"/>
      <c r="T24" s="437"/>
      <c r="U24" s="437"/>
      <c r="V24" s="476"/>
      <c r="W24" s="531"/>
      <c r="X24" s="519"/>
      <c r="Y24" s="520"/>
      <c r="Z24" s="435" t="s">
        <v>153</v>
      </c>
      <c r="AA24" s="415"/>
      <c r="AB24" s="415"/>
      <c r="AC24" s="415"/>
      <c r="AD24" s="415"/>
      <c r="AE24" s="415"/>
      <c r="AF24" s="415"/>
      <c r="AG24" s="416"/>
      <c r="AH24" s="436">
        <v>697</v>
      </c>
      <c r="AI24" s="437"/>
      <c r="AJ24" s="437"/>
      <c r="AK24" s="437"/>
      <c r="AL24" s="476"/>
      <c r="AM24" s="436">
        <v>2181610</v>
      </c>
      <c r="AN24" s="437"/>
      <c r="AO24" s="437"/>
      <c r="AP24" s="437"/>
      <c r="AQ24" s="437"/>
      <c r="AR24" s="476"/>
      <c r="AS24" s="436">
        <v>3130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17995629</v>
      </c>
      <c r="BO24" s="386"/>
      <c r="BP24" s="386"/>
      <c r="BQ24" s="386"/>
      <c r="BR24" s="386"/>
      <c r="BS24" s="386"/>
      <c r="BT24" s="386"/>
      <c r="BU24" s="387"/>
      <c r="BV24" s="385">
        <v>19832317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7500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939053</v>
      </c>
      <c r="BO25" s="349"/>
      <c r="BP25" s="349"/>
      <c r="BQ25" s="349"/>
      <c r="BR25" s="349"/>
      <c r="BS25" s="349"/>
      <c r="BT25" s="349"/>
      <c r="BU25" s="350"/>
      <c r="BV25" s="348">
        <v>770587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7000</v>
      </c>
      <c r="R26" s="437"/>
      <c r="S26" s="437"/>
      <c r="T26" s="437"/>
      <c r="U26" s="437"/>
      <c r="V26" s="476"/>
      <c r="W26" s="531"/>
      <c r="X26" s="519"/>
      <c r="Y26" s="520"/>
      <c r="Z26" s="435" t="s">
        <v>159</v>
      </c>
      <c r="AA26" s="539"/>
      <c r="AB26" s="539"/>
      <c r="AC26" s="539"/>
      <c r="AD26" s="539"/>
      <c r="AE26" s="539"/>
      <c r="AF26" s="539"/>
      <c r="AG26" s="540"/>
      <c r="AH26" s="436">
        <v>34</v>
      </c>
      <c r="AI26" s="437"/>
      <c r="AJ26" s="437"/>
      <c r="AK26" s="437"/>
      <c r="AL26" s="476"/>
      <c r="AM26" s="436">
        <v>98634</v>
      </c>
      <c r="AN26" s="437"/>
      <c r="AO26" s="437"/>
      <c r="AP26" s="437"/>
      <c r="AQ26" s="437"/>
      <c r="AR26" s="476"/>
      <c r="AS26" s="436">
        <v>2901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4500</v>
      </c>
      <c r="R27" s="437"/>
      <c r="S27" s="437"/>
      <c r="T27" s="437"/>
      <c r="U27" s="437"/>
      <c r="V27" s="476"/>
      <c r="W27" s="531"/>
      <c r="X27" s="519"/>
      <c r="Y27" s="520"/>
      <c r="Z27" s="435" t="s">
        <v>162</v>
      </c>
      <c r="AA27" s="415"/>
      <c r="AB27" s="415"/>
      <c r="AC27" s="415"/>
      <c r="AD27" s="415"/>
      <c r="AE27" s="415"/>
      <c r="AF27" s="415"/>
      <c r="AG27" s="416"/>
      <c r="AH27" s="436">
        <v>34</v>
      </c>
      <c r="AI27" s="437"/>
      <c r="AJ27" s="437"/>
      <c r="AK27" s="437"/>
      <c r="AL27" s="476"/>
      <c r="AM27" s="436">
        <v>106316</v>
      </c>
      <c r="AN27" s="437"/>
      <c r="AO27" s="437"/>
      <c r="AP27" s="437"/>
      <c r="AQ27" s="437"/>
      <c r="AR27" s="476"/>
      <c r="AS27" s="436">
        <v>3127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1621507</v>
      </c>
      <c r="BO27" s="553"/>
      <c r="BP27" s="553"/>
      <c r="BQ27" s="553"/>
      <c r="BR27" s="553"/>
      <c r="BS27" s="553"/>
      <c r="BT27" s="553"/>
      <c r="BU27" s="554"/>
      <c r="BV27" s="552">
        <v>1621507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3900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3397355</v>
      </c>
      <c r="BO28" s="349"/>
      <c r="BP28" s="349"/>
      <c r="BQ28" s="349"/>
      <c r="BR28" s="349"/>
      <c r="BS28" s="349"/>
      <c r="BT28" s="349"/>
      <c r="BU28" s="350"/>
      <c r="BV28" s="348">
        <v>2895686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25</v>
      </c>
      <c r="M29" s="437"/>
      <c r="N29" s="437"/>
      <c r="O29" s="437"/>
      <c r="P29" s="476"/>
      <c r="Q29" s="436">
        <v>3500</v>
      </c>
      <c r="R29" s="437"/>
      <c r="S29" s="437"/>
      <c r="T29" s="437"/>
      <c r="U29" s="437"/>
      <c r="V29" s="476"/>
      <c r="W29" s="531"/>
      <c r="X29" s="519"/>
      <c r="Y29" s="520"/>
      <c r="Z29" s="435" t="s">
        <v>169</v>
      </c>
      <c r="AA29" s="415"/>
      <c r="AB29" s="415"/>
      <c r="AC29" s="415"/>
      <c r="AD29" s="415"/>
      <c r="AE29" s="415"/>
      <c r="AF29" s="415"/>
      <c r="AG29" s="416"/>
      <c r="AH29" s="436">
        <v>731</v>
      </c>
      <c r="AI29" s="437"/>
      <c r="AJ29" s="437"/>
      <c r="AK29" s="437"/>
      <c r="AL29" s="476"/>
      <c r="AM29" s="436">
        <v>2287926</v>
      </c>
      <c r="AN29" s="437"/>
      <c r="AO29" s="437"/>
      <c r="AP29" s="437"/>
      <c r="AQ29" s="437"/>
      <c r="AR29" s="476"/>
      <c r="AS29" s="436">
        <v>3130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536932</v>
      </c>
      <c r="BO29" s="386"/>
      <c r="BP29" s="386"/>
      <c r="BQ29" s="386"/>
      <c r="BR29" s="386"/>
      <c r="BS29" s="386"/>
      <c r="BT29" s="386"/>
      <c r="BU29" s="387"/>
      <c r="BV29" s="385">
        <v>536932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7646258</v>
      </c>
      <c r="BO30" s="553"/>
      <c r="BP30" s="553"/>
      <c r="BQ30" s="553"/>
      <c r="BR30" s="553"/>
      <c r="BS30" s="553"/>
      <c r="BT30" s="553"/>
      <c r="BU30" s="554"/>
      <c r="BV30" s="552">
        <v>7539977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甲賀広域行政組合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信楽高原鐵道㈱</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公立甲賀病院（一般会計）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㈱道の駅あいの土山</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野洲川基幹水利施設管理事業特別会計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IF('各会計、関係団体の財政状況及び健全化判断比率'!B33="","",'各会計、関係団体の財政状況及び健全化判断比率'!B33)</f>
        <v>診療所事業会計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公立甲賀病院（病院事業会計）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㈱土山町緑のふるさと振興会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浄化槽管理事業特別会計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f t="shared" si="0"/>
        <v>11</v>
      </c>
      <c r="AN37" s="564"/>
      <c r="AO37" s="565" t="str">
        <f>IF('各会計、関係団体の財政状況及び健全化判断比率'!B34="","",'各会計、関係団体の財政状況及び健全化判断比率'!B34)</f>
        <v>介護老人保健施設事業会計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滋賀県市町村交通災害共済組合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㈱グリーンサポートこうか</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滋賀県市町村職員研修センター</v>
      </c>
      <c r="BZ38" s="565"/>
      <c r="CA38" s="565"/>
      <c r="CB38" s="565"/>
      <c r="CC38" s="565"/>
      <c r="CD38" s="565"/>
      <c r="CE38" s="565"/>
      <c r="CF38" s="565"/>
      <c r="CG38" s="565"/>
      <c r="CH38" s="565"/>
      <c r="CI38" s="565"/>
      <c r="CJ38" s="565"/>
      <c r="CK38" s="565"/>
      <c r="CL38" s="565"/>
      <c r="CM38" s="565"/>
      <c r="CN38" s="165"/>
      <c r="CO38" s="564">
        <f t="shared" si="3"/>
        <v>27</v>
      </c>
      <c r="CP38" s="564"/>
      <c r="CQ38" s="565" t="str">
        <f>IF('各会計、関係団体の財政状況及び健全化判断比率'!BS11="","",'各会計、関係団体の財政状況及び健全化判断比率'!BS11)</f>
        <v>(財)あいの土山文化体育振興会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滋賀県市町村職員退職手当組合</v>
      </c>
      <c r="BZ39" s="565"/>
      <c r="CA39" s="565"/>
      <c r="CB39" s="565"/>
      <c r="CC39" s="565"/>
      <c r="CD39" s="565"/>
      <c r="CE39" s="565"/>
      <c r="CF39" s="565"/>
      <c r="CG39" s="565"/>
      <c r="CH39" s="565"/>
      <c r="CI39" s="565"/>
      <c r="CJ39" s="565"/>
      <c r="CK39" s="565"/>
      <c r="CL39" s="565"/>
      <c r="CM39" s="565"/>
      <c r="CN39" s="165"/>
      <c r="CO39" s="564">
        <f t="shared" si="3"/>
        <v>28</v>
      </c>
      <c r="CP39" s="564"/>
      <c r="CQ39" s="565" t="str">
        <f>IF('各会計、関係団体の財政状況及び健全化判断比率'!BS12="","",'各会計、関係団体の財政状況及び健全化判断比率'!BS12)</f>
        <v>(財)甲賀創建文化振興事業団</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滋賀県後期高齢者医療広域連合（一般会計）</v>
      </c>
      <c r="BZ40" s="565"/>
      <c r="CA40" s="565"/>
      <c r="CB40" s="565"/>
      <c r="CC40" s="565"/>
      <c r="CD40" s="565"/>
      <c r="CE40" s="565"/>
      <c r="CF40" s="565"/>
      <c r="CG40" s="565"/>
      <c r="CH40" s="565"/>
      <c r="CI40" s="565"/>
      <c r="CJ40" s="565"/>
      <c r="CK40" s="565"/>
      <c r="CL40" s="565"/>
      <c r="CM40" s="565"/>
      <c r="CN40" s="165"/>
      <c r="CO40" s="564">
        <f t="shared" si="3"/>
        <v>29</v>
      </c>
      <c r="CP40" s="564"/>
      <c r="CQ40" s="565" t="str">
        <f>IF('各会計、関係団体の財政状況及び健全化判断比率'!BS13="","",'各会計、関係団体の財政状況及び健全化判断比率'!BS13)</f>
        <v>㈱あいコムこうか</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滋賀県後期高齢者医療広域連合（後期高齢者特別会計）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滋賀県市町村議会議員公務災害補償等組合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9" zoomScaleNormal="6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7" t="s">
        <v>23</v>
      </c>
      <c r="C41" s="1168"/>
      <c r="D41" s="81"/>
      <c r="E41" s="1173" t="s">
        <v>24</v>
      </c>
      <c r="F41" s="1173"/>
      <c r="G41" s="1173"/>
      <c r="H41" s="1174"/>
      <c r="I41" s="82">
        <v>39396</v>
      </c>
      <c r="J41" s="83">
        <v>37231</v>
      </c>
      <c r="K41" s="83">
        <v>35561</v>
      </c>
      <c r="L41" s="83">
        <v>35207</v>
      </c>
      <c r="M41" s="84">
        <v>35624</v>
      </c>
    </row>
    <row r="42" spans="2:13" ht="27.75" customHeight="1">
      <c r="B42" s="1169"/>
      <c r="C42" s="1170"/>
      <c r="D42" s="85"/>
      <c r="E42" s="1175" t="s">
        <v>25</v>
      </c>
      <c r="F42" s="1175"/>
      <c r="G42" s="1175"/>
      <c r="H42" s="1176"/>
      <c r="I42" s="86">
        <v>524</v>
      </c>
      <c r="J42" s="87">
        <v>436</v>
      </c>
      <c r="K42" s="87">
        <v>361</v>
      </c>
      <c r="L42" s="87">
        <v>288</v>
      </c>
      <c r="M42" s="88">
        <v>230</v>
      </c>
    </row>
    <row r="43" spans="2:13" ht="27.75" customHeight="1">
      <c r="B43" s="1169"/>
      <c r="C43" s="1170"/>
      <c r="D43" s="85"/>
      <c r="E43" s="1175" t="s">
        <v>26</v>
      </c>
      <c r="F43" s="1175"/>
      <c r="G43" s="1175"/>
      <c r="H43" s="1176"/>
      <c r="I43" s="86">
        <v>20459</v>
      </c>
      <c r="J43" s="87">
        <v>22356</v>
      </c>
      <c r="K43" s="87">
        <v>22160</v>
      </c>
      <c r="L43" s="87">
        <v>21382</v>
      </c>
      <c r="M43" s="88">
        <v>20897</v>
      </c>
    </row>
    <row r="44" spans="2:13" ht="27.75" customHeight="1">
      <c r="B44" s="1169"/>
      <c r="C44" s="1170"/>
      <c r="D44" s="85"/>
      <c r="E44" s="1175" t="s">
        <v>27</v>
      </c>
      <c r="F44" s="1175"/>
      <c r="G44" s="1175"/>
      <c r="H44" s="1176"/>
      <c r="I44" s="86">
        <v>2580</v>
      </c>
      <c r="J44" s="87">
        <v>2123</v>
      </c>
      <c r="K44" s="87">
        <v>3076</v>
      </c>
      <c r="L44" s="87">
        <v>5696</v>
      </c>
      <c r="M44" s="88">
        <v>6502</v>
      </c>
    </row>
    <row r="45" spans="2:13" ht="27.75" customHeight="1">
      <c r="B45" s="1169"/>
      <c r="C45" s="1170"/>
      <c r="D45" s="85"/>
      <c r="E45" s="1175" t="s">
        <v>28</v>
      </c>
      <c r="F45" s="1175"/>
      <c r="G45" s="1175"/>
      <c r="H45" s="1176"/>
      <c r="I45" s="86">
        <v>7042</v>
      </c>
      <c r="J45" s="87">
        <v>7129</v>
      </c>
      <c r="K45" s="87">
        <v>7205</v>
      </c>
      <c r="L45" s="87">
        <v>6986</v>
      </c>
      <c r="M45" s="88">
        <v>6904</v>
      </c>
    </row>
    <row r="46" spans="2:13" ht="27.75" customHeight="1">
      <c r="B46" s="1169"/>
      <c r="C46" s="1170"/>
      <c r="D46" s="85"/>
      <c r="E46" s="1175" t="s">
        <v>29</v>
      </c>
      <c r="F46" s="1175"/>
      <c r="G46" s="1175"/>
      <c r="H46" s="1176"/>
      <c r="I46" s="86">
        <v>21</v>
      </c>
      <c r="J46" s="87">
        <v>9</v>
      </c>
      <c r="K46" s="87">
        <v>0</v>
      </c>
      <c r="L46" s="87">
        <v>0</v>
      </c>
      <c r="M46" s="88">
        <v>0</v>
      </c>
    </row>
    <row r="47" spans="2:13" ht="27.75" customHeight="1">
      <c r="B47" s="1169"/>
      <c r="C47" s="1170"/>
      <c r="D47" s="85"/>
      <c r="E47" s="1175" t="s">
        <v>30</v>
      </c>
      <c r="F47" s="1175"/>
      <c r="G47" s="1175"/>
      <c r="H47" s="1176"/>
      <c r="I47" s="86" t="s">
        <v>480</v>
      </c>
      <c r="J47" s="87" t="s">
        <v>480</v>
      </c>
      <c r="K47" s="87" t="s">
        <v>480</v>
      </c>
      <c r="L47" s="87" t="s">
        <v>480</v>
      </c>
      <c r="M47" s="88" t="s">
        <v>480</v>
      </c>
    </row>
    <row r="48" spans="2:13" ht="27.75" customHeight="1">
      <c r="B48" s="1171"/>
      <c r="C48" s="1172"/>
      <c r="D48" s="85"/>
      <c r="E48" s="1175" t="s">
        <v>31</v>
      </c>
      <c r="F48" s="1175"/>
      <c r="G48" s="1175"/>
      <c r="H48" s="1176"/>
      <c r="I48" s="86" t="s">
        <v>480</v>
      </c>
      <c r="J48" s="87" t="s">
        <v>480</v>
      </c>
      <c r="K48" s="87" t="s">
        <v>480</v>
      </c>
      <c r="L48" s="87" t="s">
        <v>480</v>
      </c>
      <c r="M48" s="88" t="s">
        <v>480</v>
      </c>
    </row>
    <row r="49" spans="2:13" ht="27.75" customHeight="1">
      <c r="B49" s="1177" t="s">
        <v>32</v>
      </c>
      <c r="C49" s="1178"/>
      <c r="D49" s="89"/>
      <c r="E49" s="1175" t="s">
        <v>33</v>
      </c>
      <c r="F49" s="1175"/>
      <c r="G49" s="1175"/>
      <c r="H49" s="1176"/>
      <c r="I49" s="86">
        <v>4088</v>
      </c>
      <c r="J49" s="87">
        <v>5028</v>
      </c>
      <c r="K49" s="87">
        <v>5974</v>
      </c>
      <c r="L49" s="87">
        <v>7601</v>
      </c>
      <c r="M49" s="88">
        <v>7883</v>
      </c>
    </row>
    <row r="50" spans="2:13" ht="27.75" customHeight="1">
      <c r="B50" s="1169"/>
      <c r="C50" s="1170"/>
      <c r="D50" s="85"/>
      <c r="E50" s="1175" t="s">
        <v>34</v>
      </c>
      <c r="F50" s="1175"/>
      <c r="G50" s="1175"/>
      <c r="H50" s="1176"/>
      <c r="I50" s="86">
        <v>146</v>
      </c>
      <c r="J50" s="87">
        <v>99</v>
      </c>
      <c r="K50" s="87">
        <v>145</v>
      </c>
      <c r="L50" s="87">
        <v>147</v>
      </c>
      <c r="M50" s="88">
        <v>231</v>
      </c>
    </row>
    <row r="51" spans="2:13" ht="27.75" customHeight="1">
      <c r="B51" s="1171"/>
      <c r="C51" s="1172"/>
      <c r="D51" s="85"/>
      <c r="E51" s="1175" t="s">
        <v>35</v>
      </c>
      <c r="F51" s="1175"/>
      <c r="G51" s="1175"/>
      <c r="H51" s="1176"/>
      <c r="I51" s="86">
        <v>44477</v>
      </c>
      <c r="J51" s="87">
        <v>45361</v>
      </c>
      <c r="K51" s="87">
        <v>45781</v>
      </c>
      <c r="L51" s="87">
        <v>47570</v>
      </c>
      <c r="M51" s="88">
        <v>48364</v>
      </c>
    </row>
    <row r="52" spans="2:13" ht="27.75" customHeight="1" thickBot="1">
      <c r="B52" s="1179" t="s">
        <v>36</v>
      </c>
      <c r="C52" s="1180"/>
      <c r="D52" s="90"/>
      <c r="E52" s="1181" t="s">
        <v>37</v>
      </c>
      <c r="F52" s="1181"/>
      <c r="G52" s="1181"/>
      <c r="H52" s="1182"/>
      <c r="I52" s="91">
        <v>21312</v>
      </c>
      <c r="J52" s="92">
        <v>18796</v>
      </c>
      <c r="K52" s="92">
        <v>16463</v>
      </c>
      <c r="L52" s="92">
        <v>14241</v>
      </c>
      <c r="M52" s="93">
        <v>13679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23864</v>
      </c>
      <c r="E3" s="116"/>
      <c r="F3" s="117">
        <v>70789</v>
      </c>
      <c r="G3" s="118"/>
      <c r="H3" s="119"/>
    </row>
    <row r="4" spans="1:8">
      <c r="A4" s="120"/>
      <c r="B4" s="121"/>
      <c r="C4" s="122"/>
      <c r="D4" s="123">
        <v>15968</v>
      </c>
      <c r="E4" s="124"/>
      <c r="F4" s="125">
        <v>40880</v>
      </c>
      <c r="G4" s="126"/>
      <c r="H4" s="127"/>
    </row>
    <row r="5" spans="1:8">
      <c r="A5" s="108" t="s">
        <v>514</v>
      </c>
      <c r="B5" s="113"/>
      <c r="C5" s="114"/>
      <c r="D5" s="115">
        <v>27778</v>
      </c>
      <c r="E5" s="116"/>
      <c r="F5" s="117">
        <v>66876</v>
      </c>
      <c r="G5" s="118"/>
      <c r="H5" s="119"/>
    </row>
    <row r="6" spans="1:8">
      <c r="A6" s="120"/>
      <c r="B6" s="121"/>
      <c r="C6" s="122"/>
      <c r="D6" s="123">
        <v>13350</v>
      </c>
      <c r="E6" s="124"/>
      <c r="F6" s="125">
        <v>36310</v>
      </c>
      <c r="G6" s="126"/>
      <c r="H6" s="127"/>
    </row>
    <row r="7" spans="1:8">
      <c r="A7" s="108" t="s">
        <v>515</v>
      </c>
      <c r="B7" s="113"/>
      <c r="C7" s="114"/>
      <c r="D7" s="115">
        <v>30212</v>
      </c>
      <c r="E7" s="116"/>
      <c r="F7" s="117">
        <v>51704</v>
      </c>
      <c r="G7" s="118"/>
      <c r="H7" s="119"/>
    </row>
    <row r="8" spans="1:8">
      <c r="A8" s="120"/>
      <c r="B8" s="121"/>
      <c r="C8" s="122"/>
      <c r="D8" s="123">
        <v>25748</v>
      </c>
      <c r="E8" s="124"/>
      <c r="F8" s="125">
        <v>26896</v>
      </c>
      <c r="G8" s="126"/>
      <c r="H8" s="127"/>
    </row>
    <row r="9" spans="1:8">
      <c r="A9" s="108" t="s">
        <v>516</v>
      </c>
      <c r="B9" s="113"/>
      <c r="C9" s="114"/>
      <c r="D9" s="115">
        <v>38029</v>
      </c>
      <c r="E9" s="116"/>
      <c r="F9" s="117">
        <v>52678</v>
      </c>
      <c r="G9" s="118"/>
      <c r="H9" s="119"/>
    </row>
    <row r="10" spans="1:8">
      <c r="A10" s="120"/>
      <c r="B10" s="121"/>
      <c r="C10" s="122"/>
      <c r="D10" s="123">
        <v>26329</v>
      </c>
      <c r="E10" s="124"/>
      <c r="F10" s="125">
        <v>30185</v>
      </c>
      <c r="G10" s="126"/>
      <c r="H10" s="127"/>
    </row>
    <row r="11" spans="1:8">
      <c r="A11" s="108" t="s">
        <v>517</v>
      </c>
      <c r="B11" s="113"/>
      <c r="C11" s="114"/>
      <c r="D11" s="115">
        <v>39906</v>
      </c>
      <c r="E11" s="116"/>
      <c r="F11" s="117">
        <v>69560</v>
      </c>
      <c r="G11" s="118"/>
      <c r="H11" s="119"/>
    </row>
    <row r="12" spans="1:8">
      <c r="A12" s="120"/>
      <c r="B12" s="121"/>
      <c r="C12" s="128"/>
      <c r="D12" s="123">
        <v>24043</v>
      </c>
      <c r="E12" s="124"/>
      <c r="F12" s="125">
        <v>35305</v>
      </c>
      <c r="G12" s="126"/>
      <c r="H12" s="127"/>
    </row>
    <row r="13" spans="1:8">
      <c r="A13" s="108"/>
      <c r="B13" s="113"/>
      <c r="C13" s="129"/>
      <c r="D13" s="130">
        <v>31958</v>
      </c>
      <c r="E13" s="131"/>
      <c r="F13" s="132">
        <v>62321</v>
      </c>
      <c r="G13" s="133"/>
      <c r="H13" s="119"/>
    </row>
    <row r="14" spans="1:8">
      <c r="A14" s="120"/>
      <c r="B14" s="121"/>
      <c r="C14" s="122"/>
      <c r="D14" s="123">
        <v>21088</v>
      </c>
      <c r="E14" s="124"/>
      <c r="F14" s="125">
        <v>33915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2.54</v>
      </c>
      <c r="C19" s="134">
        <f>ROUND(VALUE(SUBSTITUTE(実質収支比率等に係る経年分析!G$48,"▲","-")),2)</f>
        <v>2.39</v>
      </c>
      <c r="D19" s="134">
        <f>ROUND(VALUE(SUBSTITUTE(実質収支比率等に係る経年分析!H$48,"▲","-")),2)</f>
        <v>2.58</v>
      </c>
      <c r="E19" s="134">
        <f>ROUND(VALUE(SUBSTITUTE(実質収支比率等に係る経年分析!I$48,"▲","-")),2)</f>
        <v>2.91</v>
      </c>
      <c r="F19" s="134">
        <f>ROUND(VALUE(SUBSTITUTE(実質収支比率等に係る経年分析!J$48,"▲","-")),2)</f>
        <v>2.68</v>
      </c>
    </row>
    <row r="20" spans="1:11">
      <c r="A20" s="134" t="s">
        <v>42</v>
      </c>
      <c r="B20" s="134">
        <f>ROUND(VALUE(SUBSTITUTE(実質収支比率等に係る経年分析!F$47,"▲","-")),2)</f>
        <v>6.47</v>
      </c>
      <c r="C20" s="134">
        <f>ROUND(VALUE(SUBSTITUTE(実質収支比率等に係る経年分析!G$47,"▲","-")),2)</f>
        <v>9.64</v>
      </c>
      <c r="D20" s="134">
        <f>ROUND(VALUE(SUBSTITUTE(実質収支比率等に係る経年分析!H$47,"▲","-")),2)</f>
        <v>11.6</v>
      </c>
      <c r="E20" s="134">
        <f>ROUND(VALUE(SUBSTITUTE(実質収支比率等に係る経年分析!I$47,"▲","-")),2)</f>
        <v>11.93</v>
      </c>
      <c r="F20" s="134">
        <f>ROUND(VALUE(SUBSTITUTE(実質収支比率等に係る経年分析!J$47,"▲","-")),2)</f>
        <v>13.82</v>
      </c>
    </row>
    <row r="21" spans="1:11">
      <c r="A21" s="134" t="s">
        <v>43</v>
      </c>
      <c r="B21" s="134">
        <f>IF(ISNUMBER(VALUE(SUBSTITUTE(実質収支比率等に係る経年分析!F$49,"▲","-"))),ROUND(VALUE(SUBSTITUTE(実質収支比率等に係る経年分析!F$49,"▲","-")),2),NA())</f>
        <v>3.9</v>
      </c>
      <c r="C21" s="134">
        <f>IF(ISNUMBER(VALUE(SUBSTITUTE(実質収支比率等に係る経年分析!G$49,"▲","-"))),ROUND(VALUE(SUBSTITUTE(実質収支比率等に係る経年分析!G$49,"▲","-")),2),NA())</f>
        <v>3.99</v>
      </c>
      <c r="D21" s="134">
        <f>IF(ISNUMBER(VALUE(SUBSTITUTE(実質収支比率等に係る経年分析!H$49,"▲","-"))),ROUND(VALUE(SUBSTITUTE(実質収支比率等に係る経年分析!H$49,"▲","-")),2),NA())</f>
        <v>3.67</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3.4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診療所事業会計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介護老人保健施設事業会計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10.119999999999999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3550</v>
      </c>
      <c r="E42" s="136"/>
      <c r="F42" s="136"/>
      <c r="G42" s="136">
        <f>'実質公債費比率（分子）の構造'!L$52</f>
        <v>3649</v>
      </c>
      <c r="H42" s="136"/>
      <c r="I42" s="136"/>
      <c r="J42" s="136">
        <f>'実質公債費比率（分子）の構造'!M$52</f>
        <v>3630</v>
      </c>
      <c r="K42" s="136"/>
      <c r="L42" s="136"/>
      <c r="M42" s="136">
        <f>'実質公債費比率（分子）の構造'!N$52</f>
        <v>3738</v>
      </c>
      <c r="N42" s="136"/>
      <c r="O42" s="136"/>
      <c r="P42" s="136">
        <f>'実質公債費比率（分子）の構造'!O$52</f>
        <v>3889</v>
      </c>
    </row>
    <row r="43" spans="1:16">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81</v>
      </c>
      <c r="C44" s="136"/>
      <c r="D44" s="136"/>
      <c r="E44" s="136">
        <f>'実質公債費比率（分子）の構造'!L$50</f>
        <v>88</v>
      </c>
      <c r="F44" s="136"/>
      <c r="G44" s="136"/>
      <c r="H44" s="136">
        <f>'実質公債費比率（分子）の構造'!M$50</f>
        <v>75</v>
      </c>
      <c r="I44" s="136"/>
      <c r="J44" s="136"/>
      <c r="K44" s="136">
        <f>'実質公債費比率（分子）の構造'!N$50</f>
        <v>74</v>
      </c>
      <c r="L44" s="136"/>
      <c r="M44" s="136"/>
      <c r="N44" s="136">
        <f>'実質公債費比率（分子）の構造'!O$50</f>
        <v>60</v>
      </c>
      <c r="O44" s="136"/>
      <c r="P44" s="136"/>
    </row>
    <row r="45" spans="1:16">
      <c r="A45" s="136" t="s">
        <v>53</v>
      </c>
      <c r="B45" s="136">
        <f>'実質公債費比率（分子）の構造'!K$49</f>
        <v>526</v>
      </c>
      <c r="C45" s="136"/>
      <c r="D45" s="136"/>
      <c r="E45" s="136">
        <f>'実質公債費比率（分子）の構造'!L$49</f>
        <v>387</v>
      </c>
      <c r="F45" s="136"/>
      <c r="G45" s="136"/>
      <c r="H45" s="136">
        <f>'実質公債費比率（分子）の構造'!M$49</f>
        <v>344</v>
      </c>
      <c r="I45" s="136"/>
      <c r="J45" s="136"/>
      <c r="K45" s="136">
        <f>'実質公債費比率（分子）の構造'!N$49</f>
        <v>365</v>
      </c>
      <c r="L45" s="136"/>
      <c r="M45" s="136"/>
      <c r="N45" s="136">
        <f>'実質公債費比率（分子）の構造'!O$49</f>
        <v>411</v>
      </c>
      <c r="O45" s="136"/>
      <c r="P45" s="136"/>
    </row>
    <row r="46" spans="1:16">
      <c r="A46" s="136" t="s">
        <v>54</v>
      </c>
      <c r="B46" s="136">
        <f>'実質公債費比率（分子）の構造'!K$48</f>
        <v>1606</v>
      </c>
      <c r="C46" s="136"/>
      <c r="D46" s="136"/>
      <c r="E46" s="136">
        <f>'実質公債費比率（分子）の構造'!L$48</f>
        <v>1668</v>
      </c>
      <c r="F46" s="136"/>
      <c r="G46" s="136"/>
      <c r="H46" s="136">
        <f>'実質公債費比率（分子）の構造'!M$48</f>
        <v>1447</v>
      </c>
      <c r="I46" s="136"/>
      <c r="J46" s="136"/>
      <c r="K46" s="136">
        <f>'実質公債費比率（分子）の構造'!N$48</f>
        <v>1516</v>
      </c>
      <c r="L46" s="136"/>
      <c r="M46" s="136"/>
      <c r="N46" s="136">
        <f>'実質公債費比率（分子）の構造'!O$48</f>
        <v>1774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4713</v>
      </c>
      <c r="C49" s="136"/>
      <c r="D49" s="136"/>
      <c r="E49" s="136">
        <f>'実質公債費比率（分子）の構造'!L$45</f>
        <v>4518</v>
      </c>
      <c r="F49" s="136"/>
      <c r="G49" s="136"/>
      <c r="H49" s="136">
        <f>'実質公債費比率（分子）の構造'!M$45</f>
        <v>4365</v>
      </c>
      <c r="I49" s="136"/>
      <c r="J49" s="136"/>
      <c r="K49" s="136">
        <f>'実質公債費比率（分子）の構造'!N$45</f>
        <v>4245</v>
      </c>
      <c r="L49" s="136"/>
      <c r="M49" s="136"/>
      <c r="N49" s="136">
        <f>'実質公債費比率（分子）の構造'!O$45</f>
        <v>3871</v>
      </c>
      <c r="O49" s="136"/>
      <c r="P49" s="136"/>
    </row>
    <row r="50" spans="1:16">
      <c r="A50" s="136" t="s">
        <v>58</v>
      </c>
      <c r="B50" s="136" t="e">
        <f>NA()</f>
        <v>#N/A</v>
      </c>
      <c r="C50" s="136">
        <f>IF(ISNUMBER('実質公債費比率（分子）の構造'!K$53),'実質公債費比率（分子）の構造'!K$53,NA())</f>
        <v>3377</v>
      </c>
      <c r="D50" s="136" t="e">
        <f>NA()</f>
        <v>#N/A</v>
      </c>
      <c r="E50" s="136" t="e">
        <f>NA()</f>
        <v>#N/A</v>
      </c>
      <c r="F50" s="136">
        <f>IF(ISNUMBER('実質公債費比率（分子）の構造'!L$53),'実質公債費比率（分子）の構造'!L$53,NA())</f>
        <v>3012</v>
      </c>
      <c r="G50" s="136" t="e">
        <f>NA()</f>
        <v>#N/A</v>
      </c>
      <c r="H50" s="136" t="e">
        <f>NA()</f>
        <v>#N/A</v>
      </c>
      <c r="I50" s="136">
        <f>IF(ISNUMBER('実質公債費比率（分子）の構造'!M$53),'実質公債費比率（分子）の構造'!M$53,NA())</f>
        <v>2601</v>
      </c>
      <c r="J50" s="136" t="e">
        <f>NA()</f>
        <v>#N/A</v>
      </c>
      <c r="K50" s="136" t="e">
        <f>NA()</f>
        <v>#N/A</v>
      </c>
      <c r="L50" s="136">
        <f>IF(ISNUMBER('実質公債費比率（分子）の構造'!N$53),'実質公債費比率（分子）の構造'!N$53,NA())</f>
        <v>2462</v>
      </c>
      <c r="M50" s="136" t="e">
        <f>NA()</f>
        <v>#N/A</v>
      </c>
      <c r="N50" s="136" t="e">
        <f>NA()</f>
        <v>#N/A</v>
      </c>
      <c r="O50" s="136">
        <f>IF(ISNUMBER('実質公債費比率（分子）の構造'!O$53),'実質公債費比率（分子）の構造'!O$53,NA())</f>
        <v>2227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44477</v>
      </c>
      <c r="E56" s="135"/>
      <c r="F56" s="135"/>
      <c r="G56" s="135">
        <f>'将来負担比率（分子）の構造'!J$51</f>
        <v>45361</v>
      </c>
      <c r="H56" s="135"/>
      <c r="I56" s="135"/>
      <c r="J56" s="135">
        <f>'将来負担比率（分子）の構造'!K$51</f>
        <v>45781</v>
      </c>
      <c r="K56" s="135"/>
      <c r="L56" s="135"/>
      <c r="M56" s="135">
        <f>'将来負担比率（分子）の構造'!L$51</f>
        <v>47570</v>
      </c>
      <c r="N56" s="135"/>
      <c r="O56" s="135"/>
      <c r="P56" s="135">
        <f>'将来負担比率（分子）の構造'!M$51</f>
        <v>48364</v>
      </c>
    </row>
    <row r="57" spans="1:16">
      <c r="A57" s="135" t="s">
        <v>34</v>
      </c>
      <c r="B57" s="135"/>
      <c r="C57" s="135"/>
      <c r="D57" s="135">
        <f>'将来負担比率（分子）の構造'!I$50</f>
        <v>146</v>
      </c>
      <c r="E57" s="135"/>
      <c r="F57" s="135"/>
      <c r="G57" s="135">
        <f>'将来負担比率（分子）の構造'!J$50</f>
        <v>99</v>
      </c>
      <c r="H57" s="135"/>
      <c r="I57" s="135"/>
      <c r="J57" s="135">
        <f>'将来負担比率（分子）の構造'!K$50</f>
        <v>145</v>
      </c>
      <c r="K57" s="135"/>
      <c r="L57" s="135"/>
      <c r="M57" s="135">
        <f>'将来負担比率（分子）の構造'!L$50</f>
        <v>147</v>
      </c>
      <c r="N57" s="135"/>
      <c r="O57" s="135"/>
      <c r="P57" s="135">
        <f>'将来負担比率（分子）の構造'!M$50</f>
        <v>231</v>
      </c>
    </row>
    <row r="58" spans="1:16">
      <c r="A58" s="135" t="s">
        <v>33</v>
      </c>
      <c r="B58" s="135"/>
      <c r="C58" s="135"/>
      <c r="D58" s="135">
        <f>'将来負担比率（分子）の構造'!I$49</f>
        <v>4088</v>
      </c>
      <c r="E58" s="135"/>
      <c r="F58" s="135"/>
      <c r="G58" s="135">
        <f>'将来負担比率（分子）の構造'!J$49</f>
        <v>5028</v>
      </c>
      <c r="H58" s="135"/>
      <c r="I58" s="135"/>
      <c r="J58" s="135">
        <f>'将来負担比率（分子）の構造'!K$49</f>
        <v>5974</v>
      </c>
      <c r="K58" s="135"/>
      <c r="L58" s="135"/>
      <c r="M58" s="135">
        <f>'将来負担比率（分子）の構造'!L$49</f>
        <v>7601</v>
      </c>
      <c r="N58" s="135"/>
      <c r="O58" s="135"/>
      <c r="P58" s="135">
        <f>'将来負担比率（分子）の構造'!M$49</f>
        <v>7883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21</v>
      </c>
      <c r="C61" s="135"/>
      <c r="D61" s="135"/>
      <c r="E61" s="135">
        <f>'将来負担比率（分子）の構造'!J$46</f>
        <v>9</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7042</v>
      </c>
      <c r="C62" s="135"/>
      <c r="D62" s="135"/>
      <c r="E62" s="135">
        <f>'将来負担比率（分子）の構造'!J$45</f>
        <v>7129</v>
      </c>
      <c r="F62" s="135"/>
      <c r="G62" s="135"/>
      <c r="H62" s="135">
        <f>'将来負担比率（分子）の構造'!K$45</f>
        <v>7205</v>
      </c>
      <c r="I62" s="135"/>
      <c r="J62" s="135"/>
      <c r="K62" s="135">
        <f>'将来負担比率（分子）の構造'!L$45</f>
        <v>6986</v>
      </c>
      <c r="L62" s="135"/>
      <c r="M62" s="135"/>
      <c r="N62" s="135">
        <f>'将来負担比率（分子）の構造'!M$45</f>
        <v>6904</v>
      </c>
      <c r="O62" s="135"/>
      <c r="P62" s="135"/>
    </row>
    <row r="63" spans="1:16">
      <c r="A63" s="135" t="s">
        <v>27</v>
      </c>
      <c r="B63" s="135">
        <f>'将来負担比率（分子）の構造'!I$44</f>
        <v>2580</v>
      </c>
      <c r="C63" s="135"/>
      <c r="D63" s="135"/>
      <c r="E63" s="135">
        <f>'将来負担比率（分子）の構造'!J$44</f>
        <v>2123</v>
      </c>
      <c r="F63" s="135"/>
      <c r="G63" s="135"/>
      <c r="H63" s="135">
        <f>'将来負担比率（分子）の構造'!K$44</f>
        <v>3076</v>
      </c>
      <c r="I63" s="135"/>
      <c r="J63" s="135"/>
      <c r="K63" s="135">
        <f>'将来負担比率（分子）の構造'!L$44</f>
        <v>5696</v>
      </c>
      <c r="L63" s="135"/>
      <c r="M63" s="135"/>
      <c r="N63" s="135">
        <f>'将来負担比率（分子）の構造'!M$44</f>
        <v>6502</v>
      </c>
      <c r="O63" s="135"/>
      <c r="P63" s="135"/>
    </row>
    <row r="64" spans="1:16">
      <c r="A64" s="135" t="s">
        <v>26</v>
      </c>
      <c r="B64" s="135">
        <f>'将来負担比率（分子）の構造'!I$43</f>
        <v>20459</v>
      </c>
      <c r="C64" s="135"/>
      <c r="D64" s="135"/>
      <c r="E64" s="135">
        <f>'将来負担比率（分子）の構造'!J$43</f>
        <v>22356</v>
      </c>
      <c r="F64" s="135"/>
      <c r="G64" s="135"/>
      <c r="H64" s="135">
        <f>'将来負担比率（分子）の構造'!K$43</f>
        <v>22160</v>
      </c>
      <c r="I64" s="135"/>
      <c r="J64" s="135"/>
      <c r="K64" s="135">
        <f>'将来負担比率（分子）の構造'!L$43</f>
        <v>21382</v>
      </c>
      <c r="L64" s="135"/>
      <c r="M64" s="135"/>
      <c r="N64" s="135">
        <f>'将来負担比率（分子）の構造'!M$43</f>
        <v>20897</v>
      </c>
      <c r="O64" s="135"/>
      <c r="P64" s="135"/>
    </row>
    <row r="65" spans="1:16">
      <c r="A65" s="135" t="s">
        <v>25</v>
      </c>
      <c r="B65" s="135">
        <f>'将来負担比率（分子）の構造'!I$42</f>
        <v>524</v>
      </c>
      <c r="C65" s="135"/>
      <c r="D65" s="135"/>
      <c r="E65" s="135">
        <f>'将来負担比率（分子）の構造'!J$42</f>
        <v>436</v>
      </c>
      <c r="F65" s="135"/>
      <c r="G65" s="135"/>
      <c r="H65" s="135">
        <f>'将来負担比率（分子）の構造'!K$42</f>
        <v>361</v>
      </c>
      <c r="I65" s="135"/>
      <c r="J65" s="135"/>
      <c r="K65" s="135">
        <f>'将来負担比率（分子）の構造'!L$42</f>
        <v>288</v>
      </c>
      <c r="L65" s="135"/>
      <c r="M65" s="135"/>
      <c r="N65" s="135">
        <f>'将来負担比率（分子）の構造'!M$42</f>
        <v>230</v>
      </c>
      <c r="O65" s="135"/>
      <c r="P65" s="135"/>
    </row>
    <row r="66" spans="1:16">
      <c r="A66" s="135" t="s">
        <v>24</v>
      </c>
      <c r="B66" s="135">
        <f>'将来負担比率（分子）の構造'!I$41</f>
        <v>39396</v>
      </c>
      <c r="C66" s="135"/>
      <c r="D66" s="135"/>
      <c r="E66" s="135">
        <f>'将来負担比率（分子）の構造'!J$41</f>
        <v>37231</v>
      </c>
      <c r="F66" s="135"/>
      <c r="G66" s="135"/>
      <c r="H66" s="135">
        <f>'将来負担比率（分子）の構造'!K$41</f>
        <v>35561</v>
      </c>
      <c r="I66" s="135"/>
      <c r="J66" s="135"/>
      <c r="K66" s="135">
        <f>'将来負担比率（分子）の構造'!L$41</f>
        <v>35207</v>
      </c>
      <c r="L66" s="135"/>
      <c r="M66" s="135"/>
      <c r="N66" s="135">
        <f>'将来負担比率（分子）の構造'!M$41</f>
        <v>35624</v>
      </c>
      <c r="O66" s="135"/>
      <c r="P66" s="135"/>
    </row>
    <row r="67" spans="1:16">
      <c r="A67" s="135" t="s">
        <v>62</v>
      </c>
      <c r="B67" s="135" t="e">
        <f>NA()</f>
        <v>#N/A</v>
      </c>
      <c r="C67" s="135">
        <f>IF(ISNUMBER('将来負担比率（分子）の構造'!I$52), IF('将来負担比率（分子）の構造'!I$52 &lt; 0, 0, '将来負担比率（分子）の構造'!I$52), NA())</f>
        <v>21312</v>
      </c>
      <c r="D67" s="135" t="e">
        <f>NA()</f>
        <v>#N/A</v>
      </c>
      <c r="E67" s="135" t="e">
        <f>NA()</f>
        <v>#N/A</v>
      </c>
      <c r="F67" s="135">
        <f>IF(ISNUMBER('将来負担比率（分子）の構造'!J$52), IF('将来負担比率（分子）の構造'!J$52 &lt; 0, 0, '将来負担比率（分子）の構造'!J$52), NA())</f>
        <v>18796</v>
      </c>
      <c r="G67" s="135" t="e">
        <f>NA()</f>
        <v>#N/A</v>
      </c>
      <c r="H67" s="135" t="e">
        <f>NA()</f>
        <v>#N/A</v>
      </c>
      <c r="I67" s="135">
        <f>IF(ISNUMBER('将来負担比率（分子）の構造'!K$52), IF('将来負担比率（分子）の構造'!K$52 &lt; 0, 0, '将来負担比率（分子）の構造'!K$52), NA())</f>
        <v>16463</v>
      </c>
      <c r="J67" s="135" t="e">
        <f>NA()</f>
        <v>#N/A</v>
      </c>
      <c r="K67" s="135" t="e">
        <f>NA()</f>
        <v>#N/A</v>
      </c>
      <c r="L67" s="135">
        <f>IF(ISNUMBER('将来負担比率（分子）の構造'!L$52), IF('将来負担比率（分子）の構造'!L$52 &lt; 0, 0, '将来負担比率（分子）の構造'!L$52), NA())</f>
        <v>14241</v>
      </c>
      <c r="M67" s="135" t="e">
        <f>NA()</f>
        <v>#N/A</v>
      </c>
      <c r="N67" s="135" t="e">
        <f>NA()</f>
        <v>#N/A</v>
      </c>
      <c r="O67" s="135">
        <f>IF(ISNUMBER('将来負担比率（分子）の構造'!M$52), IF('将来負担比率（分子）の構造'!M$52 &lt; 0, 0, '将来負担比率（分子）の構造'!M$52), NA())</f>
        <v>13679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13539021</v>
      </c>
      <c r="S5" s="581"/>
      <c r="T5" s="581"/>
      <c r="U5" s="581"/>
      <c r="V5" s="581"/>
      <c r="W5" s="581"/>
      <c r="X5" s="581"/>
      <c r="Y5" s="582"/>
      <c r="Z5" s="583">
        <v>36.6</v>
      </c>
      <c r="AA5" s="583"/>
      <c r="AB5" s="583"/>
      <c r="AC5" s="583"/>
      <c r="AD5" s="584">
        <v>13539021</v>
      </c>
      <c r="AE5" s="584"/>
      <c r="AF5" s="584"/>
      <c r="AG5" s="584"/>
      <c r="AH5" s="584"/>
      <c r="AI5" s="584"/>
      <c r="AJ5" s="584"/>
      <c r="AK5" s="584"/>
      <c r="AL5" s="585">
        <v>59.9</v>
      </c>
      <c r="AM5" s="586"/>
      <c r="AN5" s="586"/>
      <c r="AO5" s="587"/>
      <c r="AP5" s="577" t="s">
        <v>207</v>
      </c>
      <c r="AQ5" s="578"/>
      <c r="AR5" s="578"/>
      <c r="AS5" s="578"/>
      <c r="AT5" s="578"/>
      <c r="AU5" s="578"/>
      <c r="AV5" s="578"/>
      <c r="AW5" s="578"/>
      <c r="AX5" s="578"/>
      <c r="AY5" s="578"/>
      <c r="AZ5" s="578"/>
      <c r="BA5" s="578"/>
      <c r="BB5" s="578"/>
      <c r="BC5" s="578"/>
      <c r="BD5" s="578"/>
      <c r="BE5" s="578"/>
      <c r="BF5" s="579"/>
      <c r="BG5" s="591">
        <v>13524964</v>
      </c>
      <c r="BH5" s="592"/>
      <c r="BI5" s="592"/>
      <c r="BJ5" s="592"/>
      <c r="BK5" s="592"/>
      <c r="BL5" s="592"/>
      <c r="BM5" s="592"/>
      <c r="BN5" s="593"/>
      <c r="BO5" s="594">
        <v>99.9</v>
      </c>
      <c r="BP5" s="594"/>
      <c r="BQ5" s="594"/>
      <c r="BR5" s="594"/>
      <c r="BS5" s="595">
        <v>114740</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366921</v>
      </c>
      <c r="S6" s="592"/>
      <c r="T6" s="592"/>
      <c r="U6" s="592"/>
      <c r="V6" s="592"/>
      <c r="W6" s="592"/>
      <c r="X6" s="592"/>
      <c r="Y6" s="593"/>
      <c r="Z6" s="594">
        <v>1</v>
      </c>
      <c r="AA6" s="594"/>
      <c r="AB6" s="594"/>
      <c r="AC6" s="594"/>
      <c r="AD6" s="595">
        <v>366921</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13524964</v>
      </c>
      <c r="BH6" s="592"/>
      <c r="BI6" s="592"/>
      <c r="BJ6" s="592"/>
      <c r="BK6" s="592"/>
      <c r="BL6" s="592"/>
      <c r="BM6" s="592"/>
      <c r="BN6" s="593"/>
      <c r="BO6" s="594">
        <v>99.9</v>
      </c>
      <c r="BP6" s="594"/>
      <c r="BQ6" s="594"/>
      <c r="BR6" s="594"/>
      <c r="BS6" s="595">
        <v>114740</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266642</v>
      </c>
      <c r="CS6" s="592"/>
      <c r="CT6" s="592"/>
      <c r="CU6" s="592"/>
      <c r="CV6" s="592"/>
      <c r="CW6" s="592"/>
      <c r="CX6" s="592"/>
      <c r="CY6" s="593"/>
      <c r="CZ6" s="594">
        <v>0.7</v>
      </c>
      <c r="DA6" s="594"/>
      <c r="DB6" s="594"/>
      <c r="DC6" s="594"/>
      <c r="DD6" s="600" t="s">
        <v>214</v>
      </c>
      <c r="DE6" s="592"/>
      <c r="DF6" s="592"/>
      <c r="DG6" s="592"/>
      <c r="DH6" s="592"/>
      <c r="DI6" s="592"/>
      <c r="DJ6" s="592"/>
      <c r="DK6" s="592"/>
      <c r="DL6" s="592"/>
      <c r="DM6" s="592"/>
      <c r="DN6" s="592"/>
      <c r="DO6" s="592"/>
      <c r="DP6" s="593"/>
      <c r="DQ6" s="600">
        <v>266624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24963</v>
      </c>
      <c r="S7" s="592"/>
      <c r="T7" s="592"/>
      <c r="U7" s="592"/>
      <c r="V7" s="592"/>
      <c r="W7" s="592"/>
      <c r="X7" s="592"/>
      <c r="Y7" s="593"/>
      <c r="Z7" s="594">
        <v>0.1</v>
      </c>
      <c r="AA7" s="594"/>
      <c r="AB7" s="594"/>
      <c r="AC7" s="594"/>
      <c r="AD7" s="595">
        <v>24963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5688005</v>
      </c>
      <c r="BH7" s="592"/>
      <c r="BI7" s="592"/>
      <c r="BJ7" s="592"/>
      <c r="BK7" s="592"/>
      <c r="BL7" s="592"/>
      <c r="BM7" s="592"/>
      <c r="BN7" s="593"/>
      <c r="BO7" s="594">
        <v>42</v>
      </c>
      <c r="BP7" s="594"/>
      <c r="BQ7" s="594"/>
      <c r="BR7" s="594"/>
      <c r="BS7" s="595">
        <v>114740</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6183435</v>
      </c>
      <c r="CS7" s="592"/>
      <c r="CT7" s="592"/>
      <c r="CU7" s="592"/>
      <c r="CV7" s="592"/>
      <c r="CW7" s="592"/>
      <c r="CX7" s="592"/>
      <c r="CY7" s="593"/>
      <c r="CZ7" s="594">
        <v>17.3</v>
      </c>
      <c r="DA7" s="594"/>
      <c r="DB7" s="594"/>
      <c r="DC7" s="594"/>
      <c r="DD7" s="600">
        <v>1316878</v>
      </c>
      <c r="DE7" s="592"/>
      <c r="DF7" s="592"/>
      <c r="DG7" s="592"/>
      <c r="DH7" s="592"/>
      <c r="DI7" s="592"/>
      <c r="DJ7" s="592"/>
      <c r="DK7" s="592"/>
      <c r="DL7" s="592"/>
      <c r="DM7" s="592"/>
      <c r="DN7" s="592"/>
      <c r="DO7" s="592"/>
      <c r="DP7" s="593"/>
      <c r="DQ7" s="600">
        <v>4249514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41395</v>
      </c>
      <c r="S8" s="592"/>
      <c r="T8" s="592"/>
      <c r="U8" s="592"/>
      <c r="V8" s="592"/>
      <c r="W8" s="592"/>
      <c r="X8" s="592"/>
      <c r="Y8" s="593"/>
      <c r="Z8" s="594">
        <v>0.1</v>
      </c>
      <c r="AA8" s="594"/>
      <c r="AB8" s="594"/>
      <c r="AC8" s="594"/>
      <c r="AD8" s="595">
        <v>41395</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140280</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10306444</v>
      </c>
      <c r="CS8" s="592"/>
      <c r="CT8" s="592"/>
      <c r="CU8" s="592"/>
      <c r="CV8" s="592"/>
      <c r="CW8" s="592"/>
      <c r="CX8" s="592"/>
      <c r="CY8" s="593"/>
      <c r="CZ8" s="594">
        <v>28.8</v>
      </c>
      <c r="DA8" s="594"/>
      <c r="DB8" s="594"/>
      <c r="DC8" s="594"/>
      <c r="DD8" s="600">
        <v>175240</v>
      </c>
      <c r="DE8" s="592"/>
      <c r="DF8" s="592"/>
      <c r="DG8" s="592"/>
      <c r="DH8" s="592"/>
      <c r="DI8" s="592"/>
      <c r="DJ8" s="592"/>
      <c r="DK8" s="592"/>
      <c r="DL8" s="592"/>
      <c r="DM8" s="592"/>
      <c r="DN8" s="592"/>
      <c r="DO8" s="592"/>
      <c r="DP8" s="593"/>
      <c r="DQ8" s="600">
        <v>5561463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74071</v>
      </c>
      <c r="S9" s="592"/>
      <c r="T9" s="592"/>
      <c r="U9" s="592"/>
      <c r="V9" s="592"/>
      <c r="W9" s="592"/>
      <c r="X9" s="592"/>
      <c r="Y9" s="593"/>
      <c r="Z9" s="594">
        <v>0.2</v>
      </c>
      <c r="AA9" s="594"/>
      <c r="AB9" s="594"/>
      <c r="AC9" s="594"/>
      <c r="AD9" s="595">
        <v>74071</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4154747</v>
      </c>
      <c r="BH9" s="592"/>
      <c r="BI9" s="592"/>
      <c r="BJ9" s="592"/>
      <c r="BK9" s="592"/>
      <c r="BL9" s="592"/>
      <c r="BM9" s="592"/>
      <c r="BN9" s="593"/>
      <c r="BO9" s="594">
        <v>30.7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3709120</v>
      </c>
      <c r="CS9" s="592"/>
      <c r="CT9" s="592"/>
      <c r="CU9" s="592"/>
      <c r="CV9" s="592"/>
      <c r="CW9" s="592"/>
      <c r="CX9" s="592"/>
      <c r="CY9" s="593"/>
      <c r="CZ9" s="594">
        <v>10.4</v>
      </c>
      <c r="DA9" s="594"/>
      <c r="DB9" s="594"/>
      <c r="DC9" s="594"/>
      <c r="DD9" s="600">
        <v>32999</v>
      </c>
      <c r="DE9" s="592"/>
      <c r="DF9" s="592"/>
      <c r="DG9" s="592"/>
      <c r="DH9" s="592"/>
      <c r="DI9" s="592"/>
      <c r="DJ9" s="592"/>
      <c r="DK9" s="592"/>
      <c r="DL9" s="592"/>
      <c r="DM9" s="592"/>
      <c r="DN9" s="592"/>
      <c r="DO9" s="592"/>
      <c r="DP9" s="593"/>
      <c r="DQ9" s="600">
        <v>3361334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812944</v>
      </c>
      <c r="S10" s="592"/>
      <c r="T10" s="592"/>
      <c r="U10" s="592"/>
      <c r="V10" s="592"/>
      <c r="W10" s="592"/>
      <c r="X10" s="592"/>
      <c r="Y10" s="593"/>
      <c r="Z10" s="594">
        <v>2.2000000000000002</v>
      </c>
      <c r="AA10" s="594"/>
      <c r="AB10" s="594"/>
      <c r="AC10" s="594"/>
      <c r="AD10" s="595">
        <v>812944</v>
      </c>
      <c r="AE10" s="595"/>
      <c r="AF10" s="595"/>
      <c r="AG10" s="595"/>
      <c r="AH10" s="595"/>
      <c r="AI10" s="595"/>
      <c r="AJ10" s="595"/>
      <c r="AK10" s="595"/>
      <c r="AL10" s="596">
        <v>3.6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270150</v>
      </c>
      <c r="BH10" s="592"/>
      <c r="BI10" s="592"/>
      <c r="BJ10" s="592"/>
      <c r="BK10" s="592"/>
      <c r="BL10" s="592"/>
      <c r="BM10" s="592"/>
      <c r="BN10" s="593"/>
      <c r="BO10" s="594">
        <v>2</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163051</v>
      </c>
      <c r="CS10" s="592"/>
      <c r="CT10" s="592"/>
      <c r="CU10" s="592"/>
      <c r="CV10" s="592"/>
      <c r="CW10" s="592"/>
      <c r="CX10" s="592"/>
      <c r="CY10" s="593"/>
      <c r="CZ10" s="594">
        <v>0.5</v>
      </c>
      <c r="DA10" s="594"/>
      <c r="DB10" s="594"/>
      <c r="DC10" s="594"/>
      <c r="DD10" s="600">
        <v>2911</v>
      </c>
      <c r="DE10" s="592"/>
      <c r="DF10" s="592"/>
      <c r="DG10" s="592"/>
      <c r="DH10" s="592"/>
      <c r="DI10" s="592"/>
      <c r="DJ10" s="592"/>
      <c r="DK10" s="592"/>
      <c r="DL10" s="592"/>
      <c r="DM10" s="592"/>
      <c r="DN10" s="592"/>
      <c r="DO10" s="592"/>
      <c r="DP10" s="593"/>
      <c r="DQ10" s="600">
        <v>69425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405813</v>
      </c>
      <c r="S11" s="592"/>
      <c r="T11" s="592"/>
      <c r="U11" s="592"/>
      <c r="V11" s="592"/>
      <c r="W11" s="592"/>
      <c r="X11" s="592"/>
      <c r="Y11" s="593"/>
      <c r="Z11" s="594">
        <v>1.1000000000000001</v>
      </c>
      <c r="AA11" s="594"/>
      <c r="AB11" s="594"/>
      <c r="AC11" s="594"/>
      <c r="AD11" s="595">
        <v>405813</v>
      </c>
      <c r="AE11" s="595"/>
      <c r="AF11" s="595"/>
      <c r="AG11" s="595"/>
      <c r="AH11" s="595"/>
      <c r="AI11" s="595"/>
      <c r="AJ11" s="595"/>
      <c r="AK11" s="595"/>
      <c r="AL11" s="596">
        <v>1.8</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1122828</v>
      </c>
      <c r="BH11" s="592"/>
      <c r="BI11" s="592"/>
      <c r="BJ11" s="592"/>
      <c r="BK11" s="592"/>
      <c r="BL11" s="592"/>
      <c r="BM11" s="592"/>
      <c r="BN11" s="593"/>
      <c r="BO11" s="594">
        <v>8.3000000000000007</v>
      </c>
      <c r="BP11" s="594"/>
      <c r="BQ11" s="594"/>
      <c r="BR11" s="594"/>
      <c r="BS11" s="600">
        <v>114740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1759467</v>
      </c>
      <c r="CS11" s="592"/>
      <c r="CT11" s="592"/>
      <c r="CU11" s="592"/>
      <c r="CV11" s="592"/>
      <c r="CW11" s="592"/>
      <c r="CX11" s="592"/>
      <c r="CY11" s="593"/>
      <c r="CZ11" s="594">
        <v>4.9000000000000004</v>
      </c>
      <c r="DA11" s="594"/>
      <c r="DB11" s="594"/>
      <c r="DC11" s="594"/>
      <c r="DD11" s="600">
        <v>434523</v>
      </c>
      <c r="DE11" s="592"/>
      <c r="DF11" s="592"/>
      <c r="DG11" s="592"/>
      <c r="DH11" s="592"/>
      <c r="DI11" s="592"/>
      <c r="DJ11" s="592"/>
      <c r="DK11" s="592"/>
      <c r="DL11" s="592"/>
      <c r="DM11" s="592"/>
      <c r="DN11" s="592"/>
      <c r="DO11" s="592"/>
      <c r="DP11" s="593"/>
      <c r="DQ11" s="600">
        <v>1204852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6887633</v>
      </c>
      <c r="BH12" s="592"/>
      <c r="BI12" s="592"/>
      <c r="BJ12" s="592"/>
      <c r="BK12" s="592"/>
      <c r="BL12" s="592"/>
      <c r="BM12" s="592"/>
      <c r="BN12" s="593"/>
      <c r="BO12" s="594">
        <v>50.9</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378981</v>
      </c>
      <c r="CS12" s="592"/>
      <c r="CT12" s="592"/>
      <c r="CU12" s="592"/>
      <c r="CV12" s="592"/>
      <c r="CW12" s="592"/>
      <c r="CX12" s="592"/>
      <c r="CY12" s="593"/>
      <c r="CZ12" s="594">
        <v>1.1000000000000001</v>
      </c>
      <c r="DA12" s="594"/>
      <c r="DB12" s="594"/>
      <c r="DC12" s="594"/>
      <c r="DD12" s="600">
        <v>51024</v>
      </c>
      <c r="DE12" s="592"/>
      <c r="DF12" s="592"/>
      <c r="DG12" s="592"/>
      <c r="DH12" s="592"/>
      <c r="DI12" s="592"/>
      <c r="DJ12" s="592"/>
      <c r="DK12" s="592"/>
      <c r="DL12" s="592"/>
      <c r="DM12" s="592"/>
      <c r="DN12" s="592"/>
      <c r="DO12" s="592"/>
      <c r="DP12" s="593"/>
      <c r="DQ12" s="600">
        <v>294502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131245</v>
      </c>
      <c r="S13" s="592"/>
      <c r="T13" s="592"/>
      <c r="U13" s="592"/>
      <c r="V13" s="592"/>
      <c r="W13" s="592"/>
      <c r="X13" s="592"/>
      <c r="Y13" s="593"/>
      <c r="Z13" s="594">
        <v>0.4</v>
      </c>
      <c r="AA13" s="594"/>
      <c r="AB13" s="594"/>
      <c r="AC13" s="594"/>
      <c r="AD13" s="595">
        <v>131245</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6879634</v>
      </c>
      <c r="BH13" s="592"/>
      <c r="BI13" s="592"/>
      <c r="BJ13" s="592"/>
      <c r="BK13" s="592"/>
      <c r="BL13" s="592"/>
      <c r="BM13" s="592"/>
      <c r="BN13" s="593"/>
      <c r="BO13" s="594">
        <v>50.8</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3125590</v>
      </c>
      <c r="CS13" s="592"/>
      <c r="CT13" s="592"/>
      <c r="CU13" s="592"/>
      <c r="CV13" s="592"/>
      <c r="CW13" s="592"/>
      <c r="CX13" s="592"/>
      <c r="CY13" s="593"/>
      <c r="CZ13" s="594">
        <v>8.6999999999999993</v>
      </c>
      <c r="DA13" s="594"/>
      <c r="DB13" s="594"/>
      <c r="DC13" s="594"/>
      <c r="DD13" s="600">
        <v>912137</v>
      </c>
      <c r="DE13" s="592"/>
      <c r="DF13" s="592"/>
      <c r="DG13" s="592"/>
      <c r="DH13" s="592"/>
      <c r="DI13" s="592"/>
      <c r="DJ13" s="592"/>
      <c r="DK13" s="592"/>
      <c r="DL13" s="592"/>
      <c r="DM13" s="592"/>
      <c r="DN13" s="592"/>
      <c r="DO13" s="592"/>
      <c r="DP13" s="593"/>
      <c r="DQ13" s="600">
        <v>2638543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222728</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1741140</v>
      </c>
      <c r="CS14" s="592"/>
      <c r="CT14" s="592"/>
      <c r="CU14" s="592"/>
      <c r="CV14" s="592"/>
      <c r="CW14" s="592"/>
      <c r="CX14" s="592"/>
      <c r="CY14" s="593"/>
      <c r="CZ14" s="594">
        <v>4.9000000000000004</v>
      </c>
      <c r="DA14" s="594"/>
      <c r="DB14" s="594"/>
      <c r="DC14" s="594"/>
      <c r="DD14" s="600">
        <v>417898</v>
      </c>
      <c r="DE14" s="592"/>
      <c r="DF14" s="592"/>
      <c r="DG14" s="592"/>
      <c r="DH14" s="592"/>
      <c r="DI14" s="592"/>
      <c r="DJ14" s="592"/>
      <c r="DK14" s="592"/>
      <c r="DL14" s="592"/>
      <c r="DM14" s="592"/>
      <c r="DN14" s="592"/>
      <c r="DO14" s="592"/>
      <c r="DP14" s="593"/>
      <c r="DQ14" s="600">
        <v>1349701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63511</v>
      </c>
      <c r="S15" s="592"/>
      <c r="T15" s="592"/>
      <c r="U15" s="592"/>
      <c r="V15" s="592"/>
      <c r="W15" s="592"/>
      <c r="X15" s="592"/>
      <c r="Y15" s="593"/>
      <c r="Z15" s="594">
        <v>0.2</v>
      </c>
      <c r="AA15" s="594"/>
      <c r="AB15" s="594"/>
      <c r="AC15" s="594"/>
      <c r="AD15" s="595">
        <v>63511</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725406</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3467864</v>
      </c>
      <c r="CS15" s="592"/>
      <c r="CT15" s="592"/>
      <c r="CU15" s="592"/>
      <c r="CV15" s="592"/>
      <c r="CW15" s="592"/>
      <c r="CX15" s="592"/>
      <c r="CY15" s="593"/>
      <c r="CZ15" s="594">
        <v>9.6999999999999993</v>
      </c>
      <c r="DA15" s="594"/>
      <c r="DB15" s="594"/>
      <c r="DC15" s="594"/>
      <c r="DD15" s="600">
        <v>382322</v>
      </c>
      <c r="DE15" s="592"/>
      <c r="DF15" s="592"/>
      <c r="DG15" s="592"/>
      <c r="DH15" s="592"/>
      <c r="DI15" s="592"/>
      <c r="DJ15" s="592"/>
      <c r="DK15" s="592"/>
      <c r="DL15" s="592"/>
      <c r="DM15" s="592"/>
      <c r="DN15" s="592"/>
      <c r="DO15" s="592"/>
      <c r="DP15" s="593"/>
      <c r="DQ15" s="600">
        <v>2605562</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8235975</v>
      </c>
      <c r="S16" s="592"/>
      <c r="T16" s="592"/>
      <c r="U16" s="592"/>
      <c r="V16" s="592"/>
      <c r="W16" s="592"/>
      <c r="X16" s="592"/>
      <c r="Y16" s="593"/>
      <c r="Z16" s="594">
        <v>22.3</v>
      </c>
      <c r="AA16" s="594"/>
      <c r="AB16" s="594"/>
      <c r="AC16" s="594"/>
      <c r="AD16" s="595">
        <v>7070354</v>
      </c>
      <c r="AE16" s="595"/>
      <c r="AF16" s="595"/>
      <c r="AG16" s="595"/>
      <c r="AH16" s="595"/>
      <c r="AI16" s="595"/>
      <c r="AJ16" s="595"/>
      <c r="AK16" s="595"/>
      <c r="AL16" s="596">
        <v>31.3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1192</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445061</v>
      </c>
      <c r="CS16" s="592"/>
      <c r="CT16" s="592"/>
      <c r="CU16" s="592"/>
      <c r="CV16" s="592"/>
      <c r="CW16" s="592"/>
      <c r="CX16" s="592"/>
      <c r="CY16" s="593"/>
      <c r="CZ16" s="594">
        <v>1.2</v>
      </c>
      <c r="DA16" s="594"/>
      <c r="DB16" s="594"/>
      <c r="DC16" s="594"/>
      <c r="DD16" s="600" t="s">
        <v>112</v>
      </c>
      <c r="DE16" s="592"/>
      <c r="DF16" s="592"/>
      <c r="DG16" s="592"/>
      <c r="DH16" s="592"/>
      <c r="DI16" s="592"/>
      <c r="DJ16" s="592"/>
      <c r="DK16" s="592"/>
      <c r="DL16" s="592"/>
      <c r="DM16" s="592"/>
      <c r="DN16" s="592"/>
      <c r="DO16" s="592"/>
      <c r="DP16" s="593"/>
      <c r="DQ16" s="600">
        <v>261408</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7070354</v>
      </c>
      <c r="S17" s="592"/>
      <c r="T17" s="592"/>
      <c r="U17" s="592"/>
      <c r="V17" s="592"/>
      <c r="W17" s="592"/>
      <c r="X17" s="592"/>
      <c r="Y17" s="593"/>
      <c r="Z17" s="594">
        <v>19.100000000000001</v>
      </c>
      <c r="AA17" s="594"/>
      <c r="AB17" s="594"/>
      <c r="AC17" s="594"/>
      <c r="AD17" s="595">
        <v>7070354</v>
      </c>
      <c r="AE17" s="595"/>
      <c r="AF17" s="595"/>
      <c r="AG17" s="595"/>
      <c r="AH17" s="595"/>
      <c r="AI17" s="595"/>
      <c r="AJ17" s="595"/>
      <c r="AK17" s="595"/>
      <c r="AL17" s="596">
        <v>31.3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4252937</v>
      </c>
      <c r="CS17" s="592"/>
      <c r="CT17" s="592"/>
      <c r="CU17" s="592"/>
      <c r="CV17" s="592"/>
      <c r="CW17" s="592"/>
      <c r="CX17" s="592"/>
      <c r="CY17" s="593"/>
      <c r="CZ17" s="594">
        <v>11.9</v>
      </c>
      <c r="DA17" s="594"/>
      <c r="DB17" s="594"/>
      <c r="DC17" s="594"/>
      <c r="DD17" s="600" t="s">
        <v>112</v>
      </c>
      <c r="DE17" s="592"/>
      <c r="DF17" s="592"/>
      <c r="DG17" s="592"/>
      <c r="DH17" s="592"/>
      <c r="DI17" s="592"/>
      <c r="DJ17" s="592"/>
      <c r="DK17" s="592"/>
      <c r="DL17" s="592"/>
      <c r="DM17" s="592"/>
      <c r="DN17" s="592"/>
      <c r="DO17" s="592"/>
      <c r="DP17" s="593"/>
      <c r="DQ17" s="600">
        <v>4230156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1165612</v>
      </c>
      <c r="S18" s="592"/>
      <c r="T18" s="592"/>
      <c r="U18" s="592"/>
      <c r="V18" s="592"/>
      <c r="W18" s="592"/>
      <c r="X18" s="592"/>
      <c r="Y18" s="593"/>
      <c r="Z18" s="594">
        <v>3.2</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14057</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23695859</v>
      </c>
      <c r="S20" s="592"/>
      <c r="T20" s="592"/>
      <c r="U20" s="592"/>
      <c r="V20" s="592"/>
      <c r="W20" s="592"/>
      <c r="X20" s="592"/>
      <c r="Y20" s="593"/>
      <c r="Z20" s="594">
        <v>64.099999999999994</v>
      </c>
      <c r="AA20" s="594"/>
      <c r="AB20" s="594"/>
      <c r="AC20" s="594"/>
      <c r="AD20" s="595">
        <v>22530238</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14057</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35799732</v>
      </c>
      <c r="CS20" s="592"/>
      <c r="CT20" s="592"/>
      <c r="CU20" s="592"/>
      <c r="CV20" s="592"/>
      <c r="CW20" s="592"/>
      <c r="CX20" s="592"/>
      <c r="CY20" s="593"/>
      <c r="CZ20" s="594">
        <v>100</v>
      </c>
      <c r="DA20" s="594"/>
      <c r="DB20" s="594"/>
      <c r="DC20" s="594"/>
      <c r="DD20" s="600">
        <v>3725932</v>
      </c>
      <c r="DE20" s="592"/>
      <c r="DF20" s="592"/>
      <c r="DG20" s="592"/>
      <c r="DH20" s="592"/>
      <c r="DI20" s="592"/>
      <c r="DJ20" s="592"/>
      <c r="DK20" s="592"/>
      <c r="DL20" s="592"/>
      <c r="DM20" s="592"/>
      <c r="DN20" s="592"/>
      <c r="DO20" s="592"/>
      <c r="DP20" s="593"/>
      <c r="DQ20" s="600">
        <v>26093084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14045</v>
      </c>
      <c r="S21" s="592"/>
      <c r="T21" s="592"/>
      <c r="U21" s="592"/>
      <c r="V21" s="592"/>
      <c r="W21" s="592"/>
      <c r="X21" s="592"/>
      <c r="Y21" s="593"/>
      <c r="Z21" s="594">
        <v>0</v>
      </c>
      <c r="AA21" s="594"/>
      <c r="AB21" s="594"/>
      <c r="AC21" s="594"/>
      <c r="AD21" s="595">
        <v>14045</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14057</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465981</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815402</v>
      </c>
      <c r="S23" s="592"/>
      <c r="T23" s="592"/>
      <c r="U23" s="592"/>
      <c r="V23" s="592"/>
      <c r="W23" s="592"/>
      <c r="X23" s="592"/>
      <c r="Y23" s="593"/>
      <c r="Z23" s="594">
        <v>2.2000000000000002</v>
      </c>
      <c r="AA23" s="594"/>
      <c r="AB23" s="594"/>
      <c r="AC23" s="594"/>
      <c r="AD23" s="595">
        <v>39442</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194277</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14632216</v>
      </c>
      <c r="CS24" s="581"/>
      <c r="CT24" s="581"/>
      <c r="CU24" s="581"/>
      <c r="CV24" s="581"/>
      <c r="CW24" s="581"/>
      <c r="CX24" s="581"/>
      <c r="CY24" s="582"/>
      <c r="CZ24" s="618">
        <v>40.9</v>
      </c>
      <c r="DA24" s="619"/>
      <c r="DB24" s="619"/>
      <c r="DC24" s="620"/>
      <c r="DD24" s="617">
        <v>11044524</v>
      </c>
      <c r="DE24" s="581"/>
      <c r="DF24" s="581"/>
      <c r="DG24" s="581"/>
      <c r="DH24" s="581"/>
      <c r="DI24" s="581"/>
      <c r="DJ24" s="581"/>
      <c r="DK24" s="582"/>
      <c r="DL24" s="617">
        <v>10618485</v>
      </c>
      <c r="DM24" s="581"/>
      <c r="DN24" s="581"/>
      <c r="DO24" s="581"/>
      <c r="DP24" s="581"/>
      <c r="DQ24" s="581"/>
      <c r="DR24" s="581"/>
      <c r="DS24" s="581"/>
      <c r="DT24" s="581"/>
      <c r="DU24" s="581"/>
      <c r="DV24" s="582"/>
      <c r="DW24" s="585">
        <v>42.9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3187091</v>
      </c>
      <c r="S25" s="592"/>
      <c r="T25" s="592"/>
      <c r="U25" s="592"/>
      <c r="V25" s="592"/>
      <c r="W25" s="592"/>
      <c r="X25" s="592"/>
      <c r="Y25" s="593"/>
      <c r="Z25" s="594">
        <v>8.6</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5872439</v>
      </c>
      <c r="CS25" s="623"/>
      <c r="CT25" s="623"/>
      <c r="CU25" s="623"/>
      <c r="CV25" s="623"/>
      <c r="CW25" s="623"/>
      <c r="CX25" s="623"/>
      <c r="CY25" s="624"/>
      <c r="CZ25" s="625">
        <v>16.399999999999999</v>
      </c>
      <c r="DA25" s="626"/>
      <c r="DB25" s="626"/>
      <c r="DC25" s="627"/>
      <c r="DD25" s="600">
        <v>5485594</v>
      </c>
      <c r="DE25" s="623"/>
      <c r="DF25" s="623"/>
      <c r="DG25" s="623"/>
      <c r="DH25" s="623"/>
      <c r="DI25" s="623"/>
      <c r="DJ25" s="623"/>
      <c r="DK25" s="624"/>
      <c r="DL25" s="600">
        <v>5441331</v>
      </c>
      <c r="DM25" s="623"/>
      <c r="DN25" s="623"/>
      <c r="DO25" s="623"/>
      <c r="DP25" s="623"/>
      <c r="DQ25" s="623"/>
      <c r="DR25" s="623"/>
      <c r="DS25" s="623"/>
      <c r="DT25" s="623"/>
      <c r="DU25" s="623"/>
      <c r="DV25" s="624"/>
      <c r="DW25" s="596">
        <v>22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3882036</v>
      </c>
      <c r="CS26" s="592"/>
      <c r="CT26" s="592"/>
      <c r="CU26" s="592"/>
      <c r="CV26" s="592"/>
      <c r="CW26" s="592"/>
      <c r="CX26" s="592"/>
      <c r="CY26" s="593"/>
      <c r="CZ26" s="625">
        <v>10.8</v>
      </c>
      <c r="DA26" s="626"/>
      <c r="DB26" s="626"/>
      <c r="DC26" s="627"/>
      <c r="DD26" s="600">
        <v>3577280</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2305729</v>
      </c>
      <c r="S27" s="592"/>
      <c r="T27" s="592"/>
      <c r="U27" s="592"/>
      <c r="V27" s="592"/>
      <c r="W27" s="592"/>
      <c r="X27" s="592"/>
      <c r="Y27" s="593"/>
      <c r="Z27" s="594">
        <v>6.2</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13539021</v>
      </c>
      <c r="BH27" s="592"/>
      <c r="BI27" s="592"/>
      <c r="BJ27" s="592"/>
      <c r="BK27" s="592"/>
      <c r="BL27" s="592"/>
      <c r="BM27" s="592"/>
      <c r="BN27" s="593"/>
      <c r="BO27" s="594">
        <v>100</v>
      </c>
      <c r="BP27" s="594"/>
      <c r="BQ27" s="594"/>
      <c r="BR27" s="594"/>
      <c r="BS27" s="600">
        <v>114740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4506840</v>
      </c>
      <c r="CS27" s="623"/>
      <c r="CT27" s="623"/>
      <c r="CU27" s="623"/>
      <c r="CV27" s="623"/>
      <c r="CW27" s="623"/>
      <c r="CX27" s="623"/>
      <c r="CY27" s="624"/>
      <c r="CZ27" s="625">
        <v>12.6</v>
      </c>
      <c r="DA27" s="626"/>
      <c r="DB27" s="626"/>
      <c r="DC27" s="627"/>
      <c r="DD27" s="600">
        <v>1328774</v>
      </c>
      <c r="DE27" s="623"/>
      <c r="DF27" s="623"/>
      <c r="DG27" s="623"/>
      <c r="DH27" s="623"/>
      <c r="DI27" s="623"/>
      <c r="DJ27" s="623"/>
      <c r="DK27" s="624"/>
      <c r="DL27" s="600">
        <v>1328322</v>
      </c>
      <c r="DM27" s="623"/>
      <c r="DN27" s="623"/>
      <c r="DO27" s="623"/>
      <c r="DP27" s="623"/>
      <c r="DQ27" s="623"/>
      <c r="DR27" s="623"/>
      <c r="DS27" s="623"/>
      <c r="DT27" s="623"/>
      <c r="DU27" s="623"/>
      <c r="DV27" s="624"/>
      <c r="DW27" s="596">
        <v>5.4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71933</v>
      </c>
      <c r="S28" s="592"/>
      <c r="T28" s="592"/>
      <c r="U28" s="592"/>
      <c r="V28" s="592"/>
      <c r="W28" s="592"/>
      <c r="X28" s="592"/>
      <c r="Y28" s="593"/>
      <c r="Z28" s="594">
        <v>0.2</v>
      </c>
      <c r="AA28" s="594"/>
      <c r="AB28" s="594"/>
      <c r="AC28" s="594"/>
      <c r="AD28" s="595">
        <v>2199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4252937</v>
      </c>
      <c r="CS28" s="592"/>
      <c r="CT28" s="592"/>
      <c r="CU28" s="592"/>
      <c r="CV28" s="592"/>
      <c r="CW28" s="592"/>
      <c r="CX28" s="592"/>
      <c r="CY28" s="593"/>
      <c r="CZ28" s="625">
        <v>11.9</v>
      </c>
      <c r="DA28" s="626"/>
      <c r="DB28" s="626"/>
      <c r="DC28" s="627"/>
      <c r="DD28" s="600">
        <v>4230156</v>
      </c>
      <c r="DE28" s="592"/>
      <c r="DF28" s="592"/>
      <c r="DG28" s="592"/>
      <c r="DH28" s="592"/>
      <c r="DI28" s="592"/>
      <c r="DJ28" s="592"/>
      <c r="DK28" s="593"/>
      <c r="DL28" s="600">
        <v>3848832</v>
      </c>
      <c r="DM28" s="592"/>
      <c r="DN28" s="592"/>
      <c r="DO28" s="592"/>
      <c r="DP28" s="592"/>
      <c r="DQ28" s="592"/>
      <c r="DR28" s="592"/>
      <c r="DS28" s="592"/>
      <c r="DT28" s="592"/>
      <c r="DU28" s="592"/>
      <c r="DV28" s="593"/>
      <c r="DW28" s="596">
        <v>15.5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11686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4252914</v>
      </c>
      <c r="CS29" s="623"/>
      <c r="CT29" s="623"/>
      <c r="CU29" s="623"/>
      <c r="CV29" s="623"/>
      <c r="CW29" s="623"/>
      <c r="CX29" s="623"/>
      <c r="CY29" s="624"/>
      <c r="CZ29" s="625">
        <v>11.9</v>
      </c>
      <c r="DA29" s="626"/>
      <c r="DB29" s="626"/>
      <c r="DC29" s="627"/>
      <c r="DD29" s="600">
        <v>4230133</v>
      </c>
      <c r="DE29" s="623"/>
      <c r="DF29" s="623"/>
      <c r="DG29" s="623"/>
      <c r="DH29" s="623"/>
      <c r="DI29" s="623"/>
      <c r="DJ29" s="623"/>
      <c r="DK29" s="624"/>
      <c r="DL29" s="600">
        <v>3848809</v>
      </c>
      <c r="DM29" s="623"/>
      <c r="DN29" s="623"/>
      <c r="DO29" s="623"/>
      <c r="DP29" s="623"/>
      <c r="DQ29" s="623"/>
      <c r="DR29" s="623"/>
      <c r="DS29" s="623"/>
      <c r="DT29" s="623"/>
      <c r="DU29" s="623"/>
      <c r="DV29" s="624"/>
      <c r="DW29" s="596">
        <v>15.5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365189</v>
      </c>
      <c r="S30" s="592"/>
      <c r="T30" s="592"/>
      <c r="U30" s="592"/>
      <c r="V30" s="592"/>
      <c r="W30" s="592"/>
      <c r="X30" s="592"/>
      <c r="Y30" s="593"/>
      <c r="Z30" s="594">
        <v>1</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95.1</v>
      </c>
      <c r="BN30" s="650"/>
      <c r="BO30" s="650"/>
      <c r="BP30" s="650"/>
      <c r="BQ30" s="651"/>
      <c r="BR30" s="649">
        <v>99</v>
      </c>
      <c r="BS30" s="650"/>
      <c r="BT30" s="650"/>
      <c r="BU30" s="650"/>
      <c r="BV30" s="650"/>
      <c r="BW30" s="650"/>
      <c r="BX30" s="586">
        <v>94.5</v>
      </c>
      <c r="BY30" s="650"/>
      <c r="BZ30" s="650"/>
      <c r="CA30" s="650"/>
      <c r="CB30" s="651"/>
      <c r="CD30" s="654"/>
      <c r="CE30" s="655"/>
      <c r="CF30" s="605" t="s">
        <v>291</v>
      </c>
      <c r="CG30" s="606"/>
      <c r="CH30" s="606"/>
      <c r="CI30" s="606"/>
      <c r="CJ30" s="606"/>
      <c r="CK30" s="606"/>
      <c r="CL30" s="606"/>
      <c r="CM30" s="606"/>
      <c r="CN30" s="606"/>
      <c r="CO30" s="606"/>
      <c r="CP30" s="606"/>
      <c r="CQ30" s="607"/>
      <c r="CR30" s="591">
        <v>3736073</v>
      </c>
      <c r="CS30" s="592"/>
      <c r="CT30" s="592"/>
      <c r="CU30" s="592"/>
      <c r="CV30" s="592"/>
      <c r="CW30" s="592"/>
      <c r="CX30" s="592"/>
      <c r="CY30" s="593"/>
      <c r="CZ30" s="625">
        <v>10.4</v>
      </c>
      <c r="DA30" s="626"/>
      <c r="DB30" s="626"/>
      <c r="DC30" s="627"/>
      <c r="DD30" s="600">
        <v>3713292</v>
      </c>
      <c r="DE30" s="592"/>
      <c r="DF30" s="592"/>
      <c r="DG30" s="592"/>
      <c r="DH30" s="592"/>
      <c r="DI30" s="592"/>
      <c r="DJ30" s="592"/>
      <c r="DK30" s="593"/>
      <c r="DL30" s="600">
        <v>3331968</v>
      </c>
      <c r="DM30" s="592"/>
      <c r="DN30" s="592"/>
      <c r="DO30" s="592"/>
      <c r="DP30" s="592"/>
      <c r="DQ30" s="592"/>
      <c r="DR30" s="592"/>
      <c r="DS30" s="592"/>
      <c r="DT30" s="592"/>
      <c r="DU30" s="592"/>
      <c r="DV30" s="593"/>
      <c r="DW30" s="596">
        <v>13.5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1074697</v>
      </c>
      <c r="S31" s="592"/>
      <c r="T31" s="592"/>
      <c r="U31" s="592"/>
      <c r="V31" s="592"/>
      <c r="W31" s="592"/>
      <c r="X31" s="592"/>
      <c r="Y31" s="593"/>
      <c r="Z31" s="594">
        <v>2.9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94.9</v>
      </c>
      <c r="BN31" s="647"/>
      <c r="BO31" s="647"/>
      <c r="BP31" s="647"/>
      <c r="BQ31" s="648"/>
      <c r="BR31" s="646">
        <v>98.8</v>
      </c>
      <c r="BS31" s="623"/>
      <c r="BT31" s="623"/>
      <c r="BU31" s="623"/>
      <c r="BV31" s="623"/>
      <c r="BW31" s="623"/>
      <c r="BX31" s="597">
        <v>94.6</v>
      </c>
      <c r="BY31" s="647"/>
      <c r="BZ31" s="647"/>
      <c r="CA31" s="647"/>
      <c r="CB31" s="648"/>
      <c r="CD31" s="654"/>
      <c r="CE31" s="655"/>
      <c r="CF31" s="605" t="s">
        <v>295</v>
      </c>
      <c r="CG31" s="606"/>
      <c r="CH31" s="606"/>
      <c r="CI31" s="606"/>
      <c r="CJ31" s="606"/>
      <c r="CK31" s="606"/>
      <c r="CL31" s="606"/>
      <c r="CM31" s="606"/>
      <c r="CN31" s="606"/>
      <c r="CO31" s="606"/>
      <c r="CP31" s="606"/>
      <c r="CQ31" s="607"/>
      <c r="CR31" s="591">
        <v>516841</v>
      </c>
      <c r="CS31" s="623"/>
      <c r="CT31" s="623"/>
      <c r="CU31" s="623"/>
      <c r="CV31" s="623"/>
      <c r="CW31" s="623"/>
      <c r="CX31" s="623"/>
      <c r="CY31" s="624"/>
      <c r="CZ31" s="625">
        <v>1.4</v>
      </c>
      <c r="DA31" s="626"/>
      <c r="DB31" s="626"/>
      <c r="DC31" s="627"/>
      <c r="DD31" s="600">
        <v>516841</v>
      </c>
      <c r="DE31" s="623"/>
      <c r="DF31" s="623"/>
      <c r="DG31" s="623"/>
      <c r="DH31" s="623"/>
      <c r="DI31" s="623"/>
      <c r="DJ31" s="623"/>
      <c r="DK31" s="624"/>
      <c r="DL31" s="600">
        <v>516841</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611210</v>
      </c>
      <c r="S32" s="592"/>
      <c r="T32" s="592"/>
      <c r="U32" s="592"/>
      <c r="V32" s="592"/>
      <c r="W32" s="592"/>
      <c r="X32" s="592"/>
      <c r="Y32" s="593"/>
      <c r="Z32" s="594">
        <v>1.7</v>
      </c>
      <c r="AA32" s="594"/>
      <c r="AB32" s="594"/>
      <c r="AC32" s="594"/>
      <c r="AD32" s="595">
        <v>11537</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v>
      </c>
      <c r="BH32" s="659"/>
      <c r="BI32" s="659"/>
      <c r="BJ32" s="659"/>
      <c r="BK32" s="659"/>
      <c r="BL32" s="659"/>
      <c r="BM32" s="660">
        <v>94.8</v>
      </c>
      <c r="BN32" s="659"/>
      <c r="BO32" s="659"/>
      <c r="BP32" s="659"/>
      <c r="BQ32" s="661"/>
      <c r="BR32" s="658">
        <v>99.1</v>
      </c>
      <c r="BS32" s="659"/>
      <c r="BT32" s="659"/>
      <c r="BU32" s="659"/>
      <c r="BV32" s="659"/>
      <c r="BW32" s="659"/>
      <c r="BX32" s="660">
        <v>94.1</v>
      </c>
      <c r="BY32" s="659"/>
      <c r="BZ32" s="659"/>
      <c r="CA32" s="659"/>
      <c r="CB32" s="661"/>
      <c r="CD32" s="656"/>
      <c r="CE32" s="657"/>
      <c r="CF32" s="605" t="s">
        <v>298</v>
      </c>
      <c r="CG32" s="606"/>
      <c r="CH32" s="606"/>
      <c r="CI32" s="606"/>
      <c r="CJ32" s="606"/>
      <c r="CK32" s="606"/>
      <c r="CL32" s="606"/>
      <c r="CM32" s="606"/>
      <c r="CN32" s="606"/>
      <c r="CO32" s="606"/>
      <c r="CP32" s="606"/>
      <c r="CQ32" s="607"/>
      <c r="CR32" s="591">
        <v>23</v>
      </c>
      <c r="CS32" s="592"/>
      <c r="CT32" s="592"/>
      <c r="CU32" s="592"/>
      <c r="CV32" s="592"/>
      <c r="CW32" s="592"/>
      <c r="CX32" s="592"/>
      <c r="CY32" s="593"/>
      <c r="CZ32" s="625">
        <v>0</v>
      </c>
      <c r="DA32" s="626"/>
      <c r="DB32" s="626"/>
      <c r="DC32" s="627"/>
      <c r="DD32" s="600">
        <v>23</v>
      </c>
      <c r="DE32" s="592"/>
      <c r="DF32" s="592"/>
      <c r="DG32" s="592"/>
      <c r="DH32" s="592"/>
      <c r="DI32" s="592"/>
      <c r="DJ32" s="592"/>
      <c r="DK32" s="593"/>
      <c r="DL32" s="600">
        <v>23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4152888</v>
      </c>
      <c r="S33" s="592"/>
      <c r="T33" s="592"/>
      <c r="U33" s="592"/>
      <c r="V33" s="592"/>
      <c r="W33" s="592"/>
      <c r="X33" s="592"/>
      <c r="Y33" s="593"/>
      <c r="Z33" s="594">
        <v>11.2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16996523</v>
      </c>
      <c r="CS33" s="623"/>
      <c r="CT33" s="623"/>
      <c r="CU33" s="623"/>
      <c r="CV33" s="623"/>
      <c r="CW33" s="623"/>
      <c r="CX33" s="623"/>
      <c r="CY33" s="624"/>
      <c r="CZ33" s="625">
        <v>47.5</v>
      </c>
      <c r="DA33" s="626"/>
      <c r="DB33" s="626"/>
      <c r="DC33" s="627"/>
      <c r="DD33" s="600">
        <v>13848526</v>
      </c>
      <c r="DE33" s="623"/>
      <c r="DF33" s="623"/>
      <c r="DG33" s="623"/>
      <c r="DH33" s="623"/>
      <c r="DI33" s="623"/>
      <c r="DJ33" s="623"/>
      <c r="DK33" s="624"/>
      <c r="DL33" s="600">
        <v>10545962</v>
      </c>
      <c r="DM33" s="623"/>
      <c r="DN33" s="623"/>
      <c r="DO33" s="623"/>
      <c r="DP33" s="623"/>
      <c r="DQ33" s="623"/>
      <c r="DR33" s="623"/>
      <c r="DS33" s="623"/>
      <c r="DT33" s="623"/>
      <c r="DU33" s="623"/>
      <c r="DV33" s="624"/>
      <c r="DW33" s="596">
        <v>42.6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6339887</v>
      </c>
      <c r="CS34" s="592"/>
      <c r="CT34" s="592"/>
      <c r="CU34" s="592"/>
      <c r="CV34" s="592"/>
      <c r="CW34" s="592"/>
      <c r="CX34" s="592"/>
      <c r="CY34" s="593"/>
      <c r="CZ34" s="625">
        <v>17.7</v>
      </c>
      <c r="DA34" s="626"/>
      <c r="DB34" s="626"/>
      <c r="DC34" s="627"/>
      <c r="DD34" s="600">
        <v>4316582</v>
      </c>
      <c r="DE34" s="592"/>
      <c r="DF34" s="592"/>
      <c r="DG34" s="592"/>
      <c r="DH34" s="592"/>
      <c r="DI34" s="592"/>
      <c r="DJ34" s="592"/>
      <c r="DK34" s="593"/>
      <c r="DL34" s="600">
        <v>3901899</v>
      </c>
      <c r="DM34" s="592"/>
      <c r="DN34" s="592"/>
      <c r="DO34" s="592"/>
      <c r="DP34" s="592"/>
      <c r="DQ34" s="592"/>
      <c r="DR34" s="592"/>
      <c r="DS34" s="592"/>
      <c r="DT34" s="592"/>
      <c r="DU34" s="592"/>
      <c r="DV34" s="593"/>
      <c r="DW34" s="596">
        <v>15.8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2169288</v>
      </c>
      <c r="S35" s="592"/>
      <c r="T35" s="592"/>
      <c r="U35" s="592"/>
      <c r="V35" s="592"/>
      <c r="W35" s="592"/>
      <c r="X35" s="592"/>
      <c r="Y35" s="593"/>
      <c r="Z35" s="594">
        <v>5.9</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5675598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965768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280018</v>
      </c>
      <c r="CS35" s="623"/>
      <c r="CT35" s="623"/>
      <c r="CU35" s="623"/>
      <c r="CV35" s="623"/>
      <c r="CW35" s="623"/>
      <c r="CX35" s="623"/>
      <c r="CY35" s="624"/>
      <c r="CZ35" s="625">
        <v>0.8</v>
      </c>
      <c r="DA35" s="626"/>
      <c r="DB35" s="626"/>
      <c r="DC35" s="627"/>
      <c r="DD35" s="600">
        <v>269145</v>
      </c>
      <c r="DE35" s="623"/>
      <c r="DF35" s="623"/>
      <c r="DG35" s="623"/>
      <c r="DH35" s="623"/>
      <c r="DI35" s="623"/>
      <c r="DJ35" s="623"/>
      <c r="DK35" s="624"/>
      <c r="DL35" s="600">
        <v>259046</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36965987</v>
      </c>
      <c r="S36" s="664"/>
      <c r="T36" s="664"/>
      <c r="U36" s="664"/>
      <c r="V36" s="664"/>
      <c r="W36" s="664"/>
      <c r="X36" s="664"/>
      <c r="Y36" s="665"/>
      <c r="Z36" s="666">
        <v>100</v>
      </c>
      <c r="AA36" s="666"/>
      <c r="AB36" s="666"/>
      <c r="AC36" s="666"/>
      <c r="AD36" s="667">
        <v>22597461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2060280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916633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4861129</v>
      </c>
      <c r="CS36" s="592"/>
      <c r="CT36" s="592"/>
      <c r="CU36" s="592"/>
      <c r="CV36" s="592"/>
      <c r="CW36" s="592"/>
      <c r="CX36" s="592"/>
      <c r="CY36" s="593"/>
      <c r="CZ36" s="625">
        <v>13.6</v>
      </c>
      <c r="DA36" s="626"/>
      <c r="DB36" s="626"/>
      <c r="DC36" s="627"/>
      <c r="DD36" s="600">
        <v>4215582</v>
      </c>
      <c r="DE36" s="592"/>
      <c r="DF36" s="592"/>
      <c r="DG36" s="592"/>
      <c r="DH36" s="592"/>
      <c r="DI36" s="592"/>
      <c r="DJ36" s="592"/>
      <c r="DK36" s="593"/>
      <c r="DL36" s="600">
        <v>3259210</v>
      </c>
      <c r="DM36" s="592"/>
      <c r="DN36" s="592"/>
      <c r="DO36" s="592"/>
      <c r="DP36" s="592"/>
      <c r="DQ36" s="592"/>
      <c r="DR36" s="592"/>
      <c r="DS36" s="592"/>
      <c r="DT36" s="592"/>
      <c r="DU36" s="592"/>
      <c r="DV36" s="593"/>
      <c r="DW36" s="596">
        <v>13.2</v>
      </c>
      <c r="DX36" s="621"/>
      <c r="DY36" s="621"/>
      <c r="DZ36" s="621"/>
      <c r="EA36" s="621"/>
      <c r="EB36" s="621"/>
      <c r="EC36" s="622"/>
    </row>
    <row r="37" spans="2:133" ht="11.25" customHeight="1">
      <c r="AQ37" s="670" t="s">
        <v>313</v>
      </c>
      <c r="AR37" s="671"/>
      <c r="AS37" s="671"/>
      <c r="AT37" s="671"/>
      <c r="AU37" s="671"/>
      <c r="AV37" s="671"/>
      <c r="AW37" s="671"/>
      <c r="AX37" s="671"/>
      <c r="AY37" s="672"/>
      <c r="AZ37" s="591">
        <v>735474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12026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1619557</v>
      </c>
      <c r="CS37" s="623"/>
      <c r="CT37" s="623"/>
      <c r="CU37" s="623"/>
      <c r="CV37" s="623"/>
      <c r="CW37" s="623"/>
      <c r="CX37" s="623"/>
      <c r="CY37" s="624"/>
      <c r="CZ37" s="625">
        <v>4.5</v>
      </c>
      <c r="DA37" s="626"/>
      <c r="DB37" s="626"/>
      <c r="DC37" s="627"/>
      <c r="DD37" s="600">
        <v>1614636</v>
      </c>
      <c r="DE37" s="623"/>
      <c r="DF37" s="623"/>
      <c r="DG37" s="623"/>
      <c r="DH37" s="623"/>
      <c r="DI37" s="623"/>
      <c r="DJ37" s="623"/>
      <c r="DK37" s="624"/>
      <c r="DL37" s="600">
        <v>1588896</v>
      </c>
      <c r="DM37" s="623"/>
      <c r="DN37" s="623"/>
      <c r="DO37" s="623"/>
      <c r="DP37" s="623"/>
      <c r="DQ37" s="623"/>
      <c r="DR37" s="623"/>
      <c r="DS37" s="623"/>
      <c r="DT37" s="623"/>
      <c r="DU37" s="623"/>
      <c r="DV37" s="624"/>
      <c r="DW37" s="596">
        <v>6.4</v>
      </c>
      <c r="DX37" s="621"/>
      <c r="DY37" s="621"/>
      <c r="DZ37" s="621"/>
      <c r="EA37" s="621"/>
      <c r="EB37" s="621"/>
      <c r="EC37" s="622"/>
    </row>
    <row r="38" spans="2:133" ht="11.25" customHeight="1">
      <c r="AQ38" s="670" t="s">
        <v>316</v>
      </c>
      <c r="AR38" s="671"/>
      <c r="AS38" s="671"/>
      <c r="AT38" s="671"/>
      <c r="AU38" s="671"/>
      <c r="AV38" s="671"/>
      <c r="AW38" s="671"/>
      <c r="AX38" s="671"/>
      <c r="AY38" s="672"/>
      <c r="AZ38" s="591">
        <v>343101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21033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4343158</v>
      </c>
      <c r="CS38" s="592"/>
      <c r="CT38" s="592"/>
      <c r="CU38" s="592"/>
      <c r="CV38" s="592"/>
      <c r="CW38" s="592"/>
      <c r="CX38" s="592"/>
      <c r="CY38" s="593"/>
      <c r="CZ38" s="625">
        <v>12.1</v>
      </c>
      <c r="DA38" s="626"/>
      <c r="DB38" s="626"/>
      <c r="DC38" s="627"/>
      <c r="DD38" s="600">
        <v>4050732</v>
      </c>
      <c r="DE38" s="592"/>
      <c r="DF38" s="592"/>
      <c r="DG38" s="592"/>
      <c r="DH38" s="592"/>
      <c r="DI38" s="592"/>
      <c r="DJ38" s="592"/>
      <c r="DK38" s="593"/>
      <c r="DL38" s="600">
        <v>3124607</v>
      </c>
      <c r="DM38" s="592"/>
      <c r="DN38" s="592"/>
      <c r="DO38" s="592"/>
      <c r="DP38" s="592"/>
      <c r="DQ38" s="592"/>
      <c r="DR38" s="592"/>
      <c r="DS38" s="592"/>
      <c r="DT38" s="592"/>
      <c r="DU38" s="592"/>
      <c r="DV38" s="593"/>
      <c r="DW38" s="596">
        <v>12.6</v>
      </c>
      <c r="DX38" s="621"/>
      <c r="DY38" s="621"/>
      <c r="DZ38" s="621"/>
      <c r="EA38" s="621"/>
      <c r="EB38" s="621"/>
      <c r="EC38" s="622"/>
    </row>
    <row r="39" spans="2:133" ht="11.25" customHeight="1">
      <c r="AQ39" s="670" t="s">
        <v>319</v>
      </c>
      <c r="AR39" s="671"/>
      <c r="AS39" s="671"/>
      <c r="AT39" s="671"/>
      <c r="AU39" s="671"/>
      <c r="AV39" s="671"/>
      <c r="AW39" s="671"/>
      <c r="AX39" s="671"/>
      <c r="AY39" s="672"/>
      <c r="AZ39" s="591">
        <v>153458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872655</v>
      </c>
      <c r="CS39" s="623"/>
      <c r="CT39" s="623"/>
      <c r="CU39" s="623"/>
      <c r="CV39" s="623"/>
      <c r="CW39" s="623"/>
      <c r="CX39" s="623"/>
      <c r="CY39" s="624"/>
      <c r="CZ39" s="625">
        <v>2.4</v>
      </c>
      <c r="DA39" s="626"/>
      <c r="DB39" s="626"/>
      <c r="DC39" s="627"/>
      <c r="DD39" s="600">
        <v>849609</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440248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299676</v>
      </c>
      <c r="CS40" s="592"/>
      <c r="CT40" s="592"/>
      <c r="CU40" s="592"/>
      <c r="CV40" s="592"/>
      <c r="CW40" s="592"/>
      <c r="CX40" s="592"/>
      <c r="CY40" s="593"/>
      <c r="CZ40" s="625">
        <v>0.8</v>
      </c>
      <c r="DA40" s="626"/>
      <c r="DB40" s="626"/>
      <c r="DC40" s="627"/>
      <c r="DD40" s="600">
        <v>146876</v>
      </c>
      <c r="DE40" s="592"/>
      <c r="DF40" s="592"/>
      <c r="DG40" s="592"/>
      <c r="DH40" s="592"/>
      <c r="DI40" s="592"/>
      <c r="DJ40" s="592"/>
      <c r="DK40" s="593"/>
      <c r="DL40" s="600">
        <v>1200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1943037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4170993</v>
      </c>
      <c r="CS42" s="592"/>
      <c r="CT42" s="592"/>
      <c r="CU42" s="592"/>
      <c r="CV42" s="592"/>
      <c r="CW42" s="592"/>
      <c r="CX42" s="592"/>
      <c r="CY42" s="593"/>
      <c r="CZ42" s="625">
        <v>11.7</v>
      </c>
      <c r="DA42" s="674"/>
      <c r="DB42" s="674"/>
      <c r="DC42" s="675"/>
      <c r="DD42" s="600">
        <v>1200034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125036</v>
      </c>
      <c r="CS43" s="623"/>
      <c r="CT43" s="623"/>
      <c r="CU43" s="623"/>
      <c r="CV43" s="623"/>
      <c r="CW43" s="623"/>
      <c r="CX43" s="623"/>
      <c r="CY43" s="624"/>
      <c r="CZ43" s="625">
        <v>0.3</v>
      </c>
      <c r="DA43" s="626"/>
      <c r="DB43" s="626"/>
      <c r="DC43" s="627"/>
      <c r="DD43" s="600">
        <v>125036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3725932</v>
      </c>
      <c r="CS44" s="592"/>
      <c r="CT44" s="592"/>
      <c r="CU44" s="592"/>
      <c r="CV44" s="592"/>
      <c r="CW44" s="592"/>
      <c r="CX44" s="592"/>
      <c r="CY44" s="593"/>
      <c r="CZ44" s="625">
        <v>10.4</v>
      </c>
      <c r="DA44" s="674"/>
      <c r="DB44" s="674"/>
      <c r="DC44" s="675"/>
      <c r="DD44" s="600">
        <v>938626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1273143</v>
      </c>
      <c r="CS45" s="623"/>
      <c r="CT45" s="623"/>
      <c r="CU45" s="623"/>
      <c r="CV45" s="623"/>
      <c r="CW45" s="623"/>
      <c r="CX45" s="623"/>
      <c r="CY45" s="624"/>
      <c r="CZ45" s="625">
        <v>3.6</v>
      </c>
      <c r="DA45" s="626"/>
      <c r="DB45" s="626"/>
      <c r="DC45" s="627"/>
      <c r="DD45" s="600">
        <v>73899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2244872</v>
      </c>
      <c r="CS46" s="592"/>
      <c r="CT46" s="592"/>
      <c r="CU46" s="592"/>
      <c r="CV46" s="592"/>
      <c r="CW46" s="592"/>
      <c r="CX46" s="592"/>
      <c r="CY46" s="593"/>
      <c r="CZ46" s="625">
        <v>6.3</v>
      </c>
      <c r="DA46" s="674"/>
      <c r="DB46" s="674"/>
      <c r="DC46" s="675"/>
      <c r="DD46" s="600">
        <v>676643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445061</v>
      </c>
      <c r="CS47" s="623"/>
      <c r="CT47" s="623"/>
      <c r="CU47" s="623"/>
      <c r="CV47" s="623"/>
      <c r="CW47" s="623"/>
      <c r="CX47" s="623"/>
      <c r="CY47" s="624"/>
      <c r="CZ47" s="625">
        <v>1.2</v>
      </c>
      <c r="DA47" s="626"/>
      <c r="DB47" s="626"/>
      <c r="DC47" s="627"/>
      <c r="DD47" s="600">
        <v>261408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35799732</v>
      </c>
      <c r="CS49" s="659"/>
      <c r="CT49" s="659"/>
      <c r="CU49" s="659"/>
      <c r="CV49" s="659"/>
      <c r="CW49" s="659"/>
      <c r="CX49" s="659"/>
      <c r="CY49" s="686"/>
      <c r="CZ49" s="687">
        <v>100</v>
      </c>
      <c r="DA49" s="688"/>
      <c r="DB49" s="688"/>
      <c r="DC49" s="689"/>
      <c r="DD49" s="690">
        <v>26093084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36897</v>
      </c>
      <c r="R7" s="721"/>
      <c r="S7" s="721"/>
      <c r="T7" s="721"/>
      <c r="U7" s="721"/>
      <c r="V7" s="721">
        <v>35765</v>
      </c>
      <c r="W7" s="721"/>
      <c r="X7" s="721"/>
      <c r="Y7" s="721"/>
      <c r="Z7" s="721"/>
      <c r="AA7" s="721">
        <v>1132</v>
      </c>
      <c r="AB7" s="721"/>
      <c r="AC7" s="721"/>
      <c r="AD7" s="721"/>
      <c r="AE7" s="722"/>
      <c r="AF7" s="723">
        <v>630</v>
      </c>
      <c r="AG7" s="724"/>
      <c r="AH7" s="724"/>
      <c r="AI7" s="724"/>
      <c r="AJ7" s="725"/>
      <c r="AK7" s="760">
        <v>128</v>
      </c>
      <c r="AL7" s="761"/>
      <c r="AM7" s="761"/>
      <c r="AN7" s="761"/>
      <c r="AO7" s="761"/>
      <c r="AP7" s="761">
        <v>35624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3</v>
      </c>
      <c r="CI7" s="758"/>
      <c r="CJ7" s="758"/>
      <c r="CK7" s="758"/>
      <c r="CL7" s="759"/>
      <c r="CM7" s="757">
        <v>121</v>
      </c>
      <c r="CN7" s="758"/>
      <c r="CO7" s="758"/>
      <c r="CP7" s="758"/>
      <c r="CQ7" s="759"/>
      <c r="CR7" s="757">
        <v>238</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6</v>
      </c>
      <c r="R8" s="745"/>
      <c r="S8" s="745"/>
      <c r="T8" s="745"/>
      <c r="U8" s="745"/>
      <c r="V8" s="745">
        <v>4</v>
      </c>
      <c r="W8" s="745"/>
      <c r="X8" s="745"/>
      <c r="Y8" s="745"/>
      <c r="Z8" s="745"/>
      <c r="AA8" s="745">
        <v>2</v>
      </c>
      <c r="AB8" s="745"/>
      <c r="AC8" s="745"/>
      <c r="AD8" s="745"/>
      <c r="AE8" s="746"/>
      <c r="AF8" s="747">
        <v>2</v>
      </c>
      <c r="AG8" s="748"/>
      <c r="AH8" s="748"/>
      <c r="AI8" s="748"/>
      <c r="AJ8" s="749"/>
      <c r="AK8" s="750" t="s">
        <v>551</v>
      </c>
      <c r="AL8" s="751"/>
      <c r="AM8" s="751"/>
      <c r="AN8" s="751"/>
      <c r="AO8" s="751"/>
      <c r="AP8" s="751" t="s">
        <v>551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4</v>
      </c>
      <c r="CI8" s="768"/>
      <c r="CJ8" s="768"/>
      <c r="CK8" s="768"/>
      <c r="CL8" s="769"/>
      <c r="CM8" s="767">
        <v>49</v>
      </c>
      <c r="CN8" s="768"/>
      <c r="CO8" s="768"/>
      <c r="CP8" s="768"/>
      <c r="CQ8" s="769"/>
      <c r="CR8" s="767">
        <v>5</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20</v>
      </c>
      <c r="R9" s="745"/>
      <c r="S9" s="745"/>
      <c r="T9" s="745"/>
      <c r="U9" s="745"/>
      <c r="V9" s="745">
        <v>20</v>
      </c>
      <c r="W9" s="745"/>
      <c r="X9" s="745"/>
      <c r="Y9" s="745"/>
      <c r="Z9" s="745"/>
      <c r="AA9" s="745">
        <v>0</v>
      </c>
      <c r="AB9" s="745"/>
      <c r="AC9" s="745"/>
      <c r="AD9" s="745"/>
      <c r="AE9" s="746"/>
      <c r="AF9" s="747">
        <v>0</v>
      </c>
      <c r="AG9" s="748"/>
      <c r="AH9" s="748"/>
      <c r="AI9" s="748"/>
      <c r="AJ9" s="749"/>
      <c r="AK9" s="750">
        <v>3</v>
      </c>
      <c r="AL9" s="751"/>
      <c r="AM9" s="751"/>
      <c r="AN9" s="751"/>
      <c r="AO9" s="751"/>
      <c r="AP9" s="751" t="s">
        <v>552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2</v>
      </c>
      <c r="CI9" s="768"/>
      <c r="CJ9" s="768"/>
      <c r="CK9" s="768"/>
      <c r="CL9" s="769"/>
      <c r="CM9" s="767">
        <v>78</v>
      </c>
      <c r="CN9" s="768"/>
      <c r="CO9" s="768"/>
      <c r="CP9" s="768"/>
      <c r="CQ9" s="769"/>
      <c r="CR9" s="767">
        <v>50</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256</v>
      </c>
      <c r="R10" s="745"/>
      <c r="S10" s="745"/>
      <c r="T10" s="745"/>
      <c r="U10" s="745"/>
      <c r="V10" s="745">
        <v>223</v>
      </c>
      <c r="W10" s="745"/>
      <c r="X10" s="745"/>
      <c r="Y10" s="745"/>
      <c r="Z10" s="745"/>
      <c r="AA10" s="745">
        <v>33</v>
      </c>
      <c r="AB10" s="745"/>
      <c r="AC10" s="745"/>
      <c r="AD10" s="745"/>
      <c r="AE10" s="746"/>
      <c r="AF10" s="747">
        <v>33</v>
      </c>
      <c r="AG10" s="748"/>
      <c r="AH10" s="748"/>
      <c r="AI10" s="748"/>
      <c r="AJ10" s="749"/>
      <c r="AK10" s="750">
        <v>152</v>
      </c>
      <c r="AL10" s="751"/>
      <c r="AM10" s="751"/>
      <c r="AN10" s="751"/>
      <c r="AO10" s="751"/>
      <c r="AP10" s="751" t="s">
        <v>551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2</v>
      </c>
      <c r="CI10" s="768"/>
      <c r="CJ10" s="768"/>
      <c r="CK10" s="768"/>
      <c r="CL10" s="769"/>
      <c r="CM10" s="767">
        <v>73</v>
      </c>
      <c r="CN10" s="768"/>
      <c r="CO10" s="768"/>
      <c r="CP10" s="768"/>
      <c r="CQ10" s="769"/>
      <c r="CR10" s="767">
        <v>30</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1</v>
      </c>
      <c r="CI11" s="768"/>
      <c r="CJ11" s="768"/>
      <c r="CK11" s="768"/>
      <c r="CL11" s="769"/>
      <c r="CM11" s="767">
        <v>76</v>
      </c>
      <c r="CN11" s="768"/>
      <c r="CO11" s="768"/>
      <c r="CP11" s="768"/>
      <c r="CQ11" s="769"/>
      <c r="CR11" s="767">
        <v>75</v>
      </c>
      <c r="CS11" s="768"/>
      <c r="CT11" s="768"/>
      <c r="CU11" s="768"/>
      <c r="CV11" s="769"/>
      <c r="CW11" s="767">
        <v>5</v>
      </c>
      <c r="CX11" s="768"/>
      <c r="CY11" s="768"/>
      <c r="CZ11" s="768"/>
      <c r="DA11" s="769"/>
      <c r="DB11" s="767">
        <v>0</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7">
        <v>4</v>
      </c>
      <c r="CI12" s="768"/>
      <c r="CJ12" s="768"/>
      <c r="CK12" s="768"/>
      <c r="CL12" s="769"/>
      <c r="CM12" s="767">
        <v>66</v>
      </c>
      <c r="CN12" s="768"/>
      <c r="CO12" s="768"/>
      <c r="CP12" s="768"/>
      <c r="CQ12" s="769"/>
      <c r="CR12" s="767">
        <v>50</v>
      </c>
      <c r="CS12" s="768"/>
      <c r="CT12" s="768"/>
      <c r="CU12" s="768"/>
      <c r="CV12" s="769"/>
      <c r="CW12" s="767">
        <v>1</v>
      </c>
      <c r="CX12" s="768"/>
      <c r="CY12" s="768"/>
      <c r="CZ12" s="768"/>
      <c r="DA12" s="769"/>
      <c r="DB12" s="767">
        <v>0</v>
      </c>
      <c r="DC12" s="768"/>
      <c r="DD12" s="768"/>
      <c r="DE12" s="768"/>
      <c r="DF12" s="769"/>
      <c r="DG12" s="767">
        <v>0</v>
      </c>
      <c r="DH12" s="768"/>
      <c r="DI12" s="768"/>
      <c r="DJ12" s="768"/>
      <c r="DK12" s="769"/>
      <c r="DL12" s="767">
        <v>0</v>
      </c>
      <c r="DM12" s="768"/>
      <c r="DN12" s="768"/>
      <c r="DO12" s="768"/>
      <c r="DP12" s="769"/>
      <c r="DQ12" s="767">
        <v>0</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550</v>
      </c>
      <c r="BT13" s="755"/>
      <c r="BU13" s="755"/>
      <c r="BV13" s="755"/>
      <c r="BW13" s="755"/>
      <c r="BX13" s="755"/>
      <c r="BY13" s="755"/>
      <c r="BZ13" s="755"/>
      <c r="CA13" s="755"/>
      <c r="CB13" s="755"/>
      <c r="CC13" s="755"/>
      <c r="CD13" s="755"/>
      <c r="CE13" s="755"/>
      <c r="CF13" s="755"/>
      <c r="CG13" s="756"/>
      <c r="CH13" s="767">
        <v>-299</v>
      </c>
      <c r="CI13" s="768"/>
      <c r="CJ13" s="768"/>
      <c r="CK13" s="768"/>
      <c r="CL13" s="769"/>
      <c r="CM13" s="767">
        <v>-343</v>
      </c>
      <c r="CN13" s="768"/>
      <c r="CO13" s="768"/>
      <c r="CP13" s="768"/>
      <c r="CQ13" s="769"/>
      <c r="CR13" s="767">
        <v>10</v>
      </c>
      <c r="CS13" s="768"/>
      <c r="CT13" s="768"/>
      <c r="CU13" s="768"/>
      <c r="CV13" s="769"/>
      <c r="CW13" s="767">
        <v>0</v>
      </c>
      <c r="CX13" s="768"/>
      <c r="CY13" s="768"/>
      <c r="CZ13" s="768"/>
      <c r="DA13" s="769"/>
      <c r="DB13" s="767">
        <v>500</v>
      </c>
      <c r="DC13" s="768"/>
      <c r="DD13" s="768"/>
      <c r="DE13" s="768"/>
      <c r="DF13" s="769"/>
      <c r="DG13" s="767">
        <v>0</v>
      </c>
      <c r="DH13" s="768"/>
      <c r="DI13" s="768"/>
      <c r="DJ13" s="768"/>
      <c r="DK13" s="769"/>
      <c r="DL13" s="767">
        <v>0</v>
      </c>
      <c r="DM13" s="768"/>
      <c r="DN13" s="768"/>
      <c r="DO13" s="768"/>
      <c r="DP13" s="769"/>
      <c r="DQ13" s="767">
        <v>0</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36996</v>
      </c>
      <c r="R23" s="780"/>
      <c r="S23" s="780"/>
      <c r="T23" s="780"/>
      <c r="U23" s="780"/>
      <c r="V23" s="780">
        <v>35830</v>
      </c>
      <c r="W23" s="780"/>
      <c r="X23" s="780"/>
      <c r="Y23" s="780"/>
      <c r="Z23" s="780"/>
      <c r="AA23" s="780">
        <v>1166</v>
      </c>
      <c r="AB23" s="780"/>
      <c r="AC23" s="780"/>
      <c r="AD23" s="780"/>
      <c r="AE23" s="781"/>
      <c r="AF23" s="782">
        <v>665</v>
      </c>
      <c r="AG23" s="780"/>
      <c r="AH23" s="780"/>
      <c r="AI23" s="780"/>
      <c r="AJ23" s="783"/>
      <c r="AK23" s="784"/>
      <c r="AL23" s="785"/>
      <c r="AM23" s="785"/>
      <c r="AN23" s="785"/>
      <c r="AO23" s="785"/>
      <c r="AP23" s="780">
        <v>35624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9632</v>
      </c>
      <c r="R28" s="809"/>
      <c r="S28" s="809"/>
      <c r="T28" s="809"/>
      <c r="U28" s="809"/>
      <c r="V28" s="809">
        <v>8666</v>
      </c>
      <c r="W28" s="809"/>
      <c r="X28" s="809"/>
      <c r="Y28" s="809"/>
      <c r="Z28" s="809"/>
      <c r="AA28" s="809">
        <v>966</v>
      </c>
      <c r="AB28" s="809"/>
      <c r="AC28" s="809"/>
      <c r="AD28" s="809"/>
      <c r="AE28" s="810"/>
      <c r="AF28" s="811">
        <v>966</v>
      </c>
      <c r="AG28" s="809"/>
      <c r="AH28" s="809"/>
      <c r="AI28" s="809"/>
      <c r="AJ28" s="812"/>
      <c r="AK28" s="813">
        <v>410</v>
      </c>
      <c r="AL28" s="804"/>
      <c r="AM28" s="804"/>
      <c r="AN28" s="804"/>
      <c r="AO28" s="804"/>
      <c r="AP28" s="804" t="s">
        <v>551</v>
      </c>
      <c r="AQ28" s="804"/>
      <c r="AR28" s="804"/>
      <c r="AS28" s="804"/>
      <c r="AT28" s="804"/>
      <c r="AU28" s="804" t="s">
        <v>551</v>
      </c>
      <c r="AV28" s="804"/>
      <c r="AW28" s="804"/>
      <c r="AX28" s="804"/>
      <c r="AY28" s="804"/>
      <c r="AZ28" s="805" t="s">
        <v>551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1684</v>
      </c>
      <c r="R29" s="745"/>
      <c r="S29" s="745"/>
      <c r="T29" s="745"/>
      <c r="U29" s="745"/>
      <c r="V29" s="745">
        <v>1670</v>
      </c>
      <c r="W29" s="745"/>
      <c r="X29" s="745"/>
      <c r="Y29" s="745"/>
      <c r="Z29" s="745"/>
      <c r="AA29" s="745">
        <v>14</v>
      </c>
      <c r="AB29" s="745"/>
      <c r="AC29" s="745"/>
      <c r="AD29" s="745"/>
      <c r="AE29" s="746"/>
      <c r="AF29" s="747">
        <v>14</v>
      </c>
      <c r="AG29" s="748"/>
      <c r="AH29" s="748"/>
      <c r="AI29" s="748"/>
      <c r="AJ29" s="749"/>
      <c r="AK29" s="816">
        <v>992</v>
      </c>
      <c r="AL29" s="817"/>
      <c r="AM29" s="817"/>
      <c r="AN29" s="817"/>
      <c r="AO29" s="817"/>
      <c r="AP29" s="817" t="s">
        <v>551</v>
      </c>
      <c r="AQ29" s="817"/>
      <c r="AR29" s="817"/>
      <c r="AS29" s="817"/>
      <c r="AT29" s="817"/>
      <c r="AU29" s="817" t="s">
        <v>551</v>
      </c>
      <c r="AV29" s="817"/>
      <c r="AW29" s="817"/>
      <c r="AX29" s="817"/>
      <c r="AY29" s="817"/>
      <c r="AZ29" s="818" t="s">
        <v>552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5615</v>
      </c>
      <c r="R30" s="745"/>
      <c r="S30" s="745"/>
      <c r="T30" s="745"/>
      <c r="U30" s="745"/>
      <c r="V30" s="745">
        <v>5510</v>
      </c>
      <c r="W30" s="745"/>
      <c r="X30" s="745"/>
      <c r="Y30" s="745"/>
      <c r="Z30" s="745"/>
      <c r="AA30" s="745">
        <v>105</v>
      </c>
      <c r="AB30" s="745"/>
      <c r="AC30" s="745"/>
      <c r="AD30" s="745"/>
      <c r="AE30" s="746"/>
      <c r="AF30" s="747">
        <v>105</v>
      </c>
      <c r="AG30" s="748"/>
      <c r="AH30" s="748"/>
      <c r="AI30" s="748"/>
      <c r="AJ30" s="749"/>
      <c r="AK30" s="816">
        <v>792</v>
      </c>
      <c r="AL30" s="817"/>
      <c r="AM30" s="817"/>
      <c r="AN30" s="817"/>
      <c r="AO30" s="817"/>
      <c r="AP30" s="817" t="s">
        <v>552</v>
      </c>
      <c r="AQ30" s="817"/>
      <c r="AR30" s="817"/>
      <c r="AS30" s="817"/>
      <c r="AT30" s="817"/>
      <c r="AU30" s="817" t="s">
        <v>551</v>
      </c>
      <c r="AV30" s="817"/>
      <c r="AW30" s="817"/>
      <c r="AX30" s="817"/>
      <c r="AY30" s="817"/>
      <c r="AZ30" s="818" t="s">
        <v>551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798</v>
      </c>
      <c r="R31" s="745"/>
      <c r="S31" s="745"/>
      <c r="T31" s="745"/>
      <c r="U31" s="745"/>
      <c r="V31" s="745">
        <v>825</v>
      </c>
      <c r="W31" s="745"/>
      <c r="X31" s="745"/>
      <c r="Y31" s="745"/>
      <c r="Z31" s="745"/>
      <c r="AA31" s="745">
        <v>-27</v>
      </c>
      <c r="AB31" s="745"/>
      <c r="AC31" s="745"/>
      <c r="AD31" s="745"/>
      <c r="AE31" s="746"/>
      <c r="AF31" s="747">
        <v>463</v>
      </c>
      <c r="AG31" s="748"/>
      <c r="AH31" s="748"/>
      <c r="AI31" s="748"/>
      <c r="AJ31" s="749"/>
      <c r="AK31" s="816">
        <v>154</v>
      </c>
      <c r="AL31" s="817"/>
      <c r="AM31" s="817"/>
      <c r="AN31" s="817"/>
      <c r="AO31" s="817"/>
      <c r="AP31" s="817">
        <v>800</v>
      </c>
      <c r="AQ31" s="817"/>
      <c r="AR31" s="817"/>
      <c r="AS31" s="817"/>
      <c r="AT31" s="817"/>
      <c r="AU31" s="817">
        <v>578</v>
      </c>
      <c r="AV31" s="817"/>
      <c r="AW31" s="817"/>
      <c r="AX31" s="817"/>
      <c r="AY31" s="817"/>
      <c r="AZ31" s="818" t="s">
        <v>551</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2668</v>
      </c>
      <c r="R32" s="745"/>
      <c r="S32" s="745"/>
      <c r="T32" s="745"/>
      <c r="U32" s="745"/>
      <c r="V32" s="745">
        <v>2431</v>
      </c>
      <c r="W32" s="745"/>
      <c r="X32" s="745"/>
      <c r="Y32" s="745"/>
      <c r="Z32" s="745"/>
      <c r="AA32" s="745">
        <v>237</v>
      </c>
      <c r="AB32" s="745"/>
      <c r="AC32" s="745"/>
      <c r="AD32" s="745"/>
      <c r="AE32" s="746"/>
      <c r="AF32" s="747">
        <v>2644</v>
      </c>
      <c r="AG32" s="748"/>
      <c r="AH32" s="748"/>
      <c r="AI32" s="748"/>
      <c r="AJ32" s="749"/>
      <c r="AK32" s="816">
        <v>239</v>
      </c>
      <c r="AL32" s="817"/>
      <c r="AM32" s="817"/>
      <c r="AN32" s="817"/>
      <c r="AO32" s="817"/>
      <c r="AP32" s="817">
        <v>7065</v>
      </c>
      <c r="AQ32" s="817"/>
      <c r="AR32" s="817"/>
      <c r="AS32" s="817"/>
      <c r="AT32" s="817"/>
      <c r="AU32" s="817">
        <v>1222</v>
      </c>
      <c r="AV32" s="817"/>
      <c r="AW32" s="817"/>
      <c r="AX32" s="817"/>
      <c r="AY32" s="817"/>
      <c r="AZ32" s="818" t="s">
        <v>551</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219</v>
      </c>
      <c r="R33" s="745"/>
      <c r="S33" s="745"/>
      <c r="T33" s="745"/>
      <c r="U33" s="745"/>
      <c r="V33" s="745">
        <v>199</v>
      </c>
      <c r="W33" s="745"/>
      <c r="X33" s="745"/>
      <c r="Y33" s="745"/>
      <c r="Z33" s="745"/>
      <c r="AA33" s="745">
        <v>20</v>
      </c>
      <c r="AB33" s="745"/>
      <c r="AC33" s="745"/>
      <c r="AD33" s="745"/>
      <c r="AE33" s="746"/>
      <c r="AF33" s="747">
        <v>84</v>
      </c>
      <c r="AG33" s="748"/>
      <c r="AH33" s="748"/>
      <c r="AI33" s="748"/>
      <c r="AJ33" s="749"/>
      <c r="AK33" s="816">
        <v>110</v>
      </c>
      <c r="AL33" s="817"/>
      <c r="AM33" s="817"/>
      <c r="AN33" s="817"/>
      <c r="AO33" s="817"/>
      <c r="AP33" s="817">
        <v>160</v>
      </c>
      <c r="AQ33" s="817"/>
      <c r="AR33" s="817"/>
      <c r="AS33" s="817"/>
      <c r="AT33" s="817"/>
      <c r="AU33" s="817">
        <v>89</v>
      </c>
      <c r="AV33" s="817"/>
      <c r="AW33" s="817"/>
      <c r="AX33" s="817"/>
      <c r="AY33" s="817"/>
      <c r="AZ33" s="818" t="s">
        <v>551</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316</v>
      </c>
      <c r="R34" s="745"/>
      <c r="S34" s="745"/>
      <c r="T34" s="745"/>
      <c r="U34" s="745"/>
      <c r="V34" s="745">
        <v>291</v>
      </c>
      <c r="W34" s="745"/>
      <c r="X34" s="745"/>
      <c r="Y34" s="745"/>
      <c r="Z34" s="745"/>
      <c r="AA34" s="745">
        <v>25</v>
      </c>
      <c r="AB34" s="745"/>
      <c r="AC34" s="745"/>
      <c r="AD34" s="745"/>
      <c r="AE34" s="746"/>
      <c r="AF34" s="747">
        <v>91</v>
      </c>
      <c r="AG34" s="748"/>
      <c r="AH34" s="748"/>
      <c r="AI34" s="748"/>
      <c r="AJ34" s="749"/>
      <c r="AK34" s="816">
        <v>156</v>
      </c>
      <c r="AL34" s="817"/>
      <c r="AM34" s="817"/>
      <c r="AN34" s="817"/>
      <c r="AO34" s="817"/>
      <c r="AP34" s="817">
        <v>385</v>
      </c>
      <c r="AQ34" s="817"/>
      <c r="AR34" s="817"/>
      <c r="AS34" s="817"/>
      <c r="AT34" s="817"/>
      <c r="AU34" s="817">
        <v>223</v>
      </c>
      <c r="AV34" s="817"/>
      <c r="AW34" s="817"/>
      <c r="AX34" s="817"/>
      <c r="AY34" s="817"/>
      <c r="AZ34" s="818" t="s">
        <v>551</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3346</v>
      </c>
      <c r="R35" s="745"/>
      <c r="S35" s="745"/>
      <c r="T35" s="745"/>
      <c r="U35" s="745"/>
      <c r="V35" s="745">
        <v>3280</v>
      </c>
      <c r="W35" s="745"/>
      <c r="X35" s="745"/>
      <c r="Y35" s="745"/>
      <c r="Z35" s="745"/>
      <c r="AA35" s="745">
        <v>66</v>
      </c>
      <c r="AB35" s="745"/>
      <c r="AC35" s="745"/>
      <c r="AD35" s="745"/>
      <c r="AE35" s="746"/>
      <c r="AF35" s="747">
        <v>53</v>
      </c>
      <c r="AG35" s="748"/>
      <c r="AH35" s="748"/>
      <c r="AI35" s="748"/>
      <c r="AJ35" s="749"/>
      <c r="AK35" s="816">
        <v>1519</v>
      </c>
      <c r="AL35" s="817"/>
      <c r="AM35" s="817"/>
      <c r="AN35" s="817"/>
      <c r="AO35" s="817"/>
      <c r="AP35" s="817">
        <v>27003</v>
      </c>
      <c r="AQ35" s="817"/>
      <c r="AR35" s="817"/>
      <c r="AS35" s="817"/>
      <c r="AT35" s="817"/>
      <c r="AU35" s="817">
        <v>16121</v>
      </c>
      <c r="AV35" s="817"/>
      <c r="AW35" s="817"/>
      <c r="AX35" s="817"/>
      <c r="AY35" s="817"/>
      <c r="AZ35" s="818" t="s">
        <v>551</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763</v>
      </c>
      <c r="R36" s="745"/>
      <c r="S36" s="745"/>
      <c r="T36" s="745"/>
      <c r="U36" s="745"/>
      <c r="V36" s="745">
        <v>740</v>
      </c>
      <c r="W36" s="745"/>
      <c r="X36" s="745"/>
      <c r="Y36" s="745"/>
      <c r="Z36" s="745"/>
      <c r="AA36" s="745">
        <v>23</v>
      </c>
      <c r="AB36" s="745"/>
      <c r="AC36" s="745"/>
      <c r="AD36" s="745"/>
      <c r="AE36" s="746"/>
      <c r="AF36" s="747">
        <v>23</v>
      </c>
      <c r="AG36" s="748"/>
      <c r="AH36" s="748"/>
      <c r="AI36" s="748"/>
      <c r="AJ36" s="749"/>
      <c r="AK36" s="816">
        <v>542</v>
      </c>
      <c r="AL36" s="817"/>
      <c r="AM36" s="817"/>
      <c r="AN36" s="817"/>
      <c r="AO36" s="817"/>
      <c r="AP36" s="817">
        <v>3523</v>
      </c>
      <c r="AQ36" s="817"/>
      <c r="AR36" s="817"/>
      <c r="AS36" s="817"/>
      <c r="AT36" s="817"/>
      <c r="AU36" s="817">
        <v>2664</v>
      </c>
      <c r="AV36" s="817"/>
      <c r="AW36" s="817"/>
      <c r="AX36" s="817"/>
      <c r="AY36" s="817"/>
      <c r="AZ36" s="818" t="s">
        <v>551</v>
      </c>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4443</v>
      </c>
      <c r="AG63" s="828"/>
      <c r="AH63" s="828"/>
      <c r="AI63" s="828"/>
      <c r="AJ63" s="829"/>
      <c r="AK63" s="830"/>
      <c r="AL63" s="825"/>
      <c r="AM63" s="825"/>
      <c r="AN63" s="825"/>
      <c r="AO63" s="825"/>
      <c r="AP63" s="828">
        <v>38936</v>
      </c>
      <c r="AQ63" s="828"/>
      <c r="AR63" s="828"/>
      <c r="AS63" s="828"/>
      <c r="AT63" s="828"/>
      <c r="AU63" s="828">
        <v>20897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3186</v>
      </c>
      <c r="R68" s="852"/>
      <c r="S68" s="852"/>
      <c r="T68" s="852"/>
      <c r="U68" s="852"/>
      <c r="V68" s="852">
        <v>3129</v>
      </c>
      <c r="W68" s="852"/>
      <c r="X68" s="852"/>
      <c r="Y68" s="852"/>
      <c r="Z68" s="852"/>
      <c r="AA68" s="852">
        <v>58</v>
      </c>
      <c r="AB68" s="852"/>
      <c r="AC68" s="852"/>
      <c r="AD68" s="852"/>
      <c r="AE68" s="852"/>
      <c r="AF68" s="852">
        <v>57</v>
      </c>
      <c r="AG68" s="852"/>
      <c r="AH68" s="852"/>
      <c r="AI68" s="852"/>
      <c r="AJ68" s="852"/>
      <c r="AK68" s="852">
        <v>0</v>
      </c>
      <c r="AL68" s="852"/>
      <c r="AM68" s="852"/>
      <c r="AN68" s="852"/>
      <c r="AO68" s="852"/>
      <c r="AP68" s="852">
        <v>2644</v>
      </c>
      <c r="AQ68" s="852"/>
      <c r="AR68" s="852"/>
      <c r="AS68" s="852"/>
      <c r="AT68" s="852"/>
      <c r="AU68" s="852">
        <v>1748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24</v>
      </c>
      <c r="R69" s="817"/>
      <c r="S69" s="817"/>
      <c r="T69" s="817"/>
      <c r="U69" s="817"/>
      <c r="V69" s="817">
        <v>23</v>
      </c>
      <c r="W69" s="817"/>
      <c r="X69" s="817"/>
      <c r="Y69" s="817"/>
      <c r="Z69" s="817"/>
      <c r="AA69" s="817">
        <v>1</v>
      </c>
      <c r="AB69" s="817"/>
      <c r="AC69" s="817"/>
      <c r="AD69" s="817"/>
      <c r="AE69" s="817"/>
      <c r="AF69" s="817">
        <v>1</v>
      </c>
      <c r="AG69" s="817"/>
      <c r="AH69" s="817"/>
      <c r="AI69" s="817"/>
      <c r="AJ69" s="817"/>
      <c r="AK69" s="817" t="s">
        <v>551</v>
      </c>
      <c r="AL69" s="817"/>
      <c r="AM69" s="817"/>
      <c r="AN69" s="817"/>
      <c r="AO69" s="817"/>
      <c r="AP69" s="817" t="s">
        <v>551</v>
      </c>
      <c r="AQ69" s="817"/>
      <c r="AR69" s="817"/>
      <c r="AS69" s="817"/>
      <c r="AT69" s="817"/>
      <c r="AU69" s="817" t="s">
        <v>551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9002</v>
      </c>
      <c r="R70" s="817"/>
      <c r="S70" s="817"/>
      <c r="T70" s="817"/>
      <c r="U70" s="817"/>
      <c r="V70" s="817">
        <v>9568</v>
      </c>
      <c r="W70" s="817"/>
      <c r="X70" s="817"/>
      <c r="Y70" s="817"/>
      <c r="Z70" s="817"/>
      <c r="AA70" s="817">
        <v>-566</v>
      </c>
      <c r="AB70" s="817"/>
      <c r="AC70" s="817"/>
      <c r="AD70" s="817"/>
      <c r="AE70" s="817"/>
      <c r="AF70" s="817">
        <v>6354</v>
      </c>
      <c r="AG70" s="817"/>
      <c r="AH70" s="817"/>
      <c r="AI70" s="817"/>
      <c r="AJ70" s="817"/>
      <c r="AK70" s="817" t="s">
        <v>551</v>
      </c>
      <c r="AL70" s="817"/>
      <c r="AM70" s="817"/>
      <c r="AN70" s="817"/>
      <c r="AO70" s="817"/>
      <c r="AP70" s="817">
        <v>11266</v>
      </c>
      <c r="AQ70" s="817"/>
      <c r="AR70" s="817"/>
      <c r="AS70" s="817"/>
      <c r="AT70" s="817"/>
      <c r="AU70" s="817">
        <v>4754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204</v>
      </c>
      <c r="R71" s="817"/>
      <c r="S71" s="817"/>
      <c r="T71" s="817"/>
      <c r="U71" s="817"/>
      <c r="V71" s="817">
        <v>200</v>
      </c>
      <c r="W71" s="817"/>
      <c r="X71" s="817"/>
      <c r="Y71" s="817"/>
      <c r="Z71" s="817"/>
      <c r="AA71" s="817">
        <v>3</v>
      </c>
      <c r="AB71" s="817"/>
      <c r="AC71" s="817"/>
      <c r="AD71" s="817"/>
      <c r="AE71" s="817"/>
      <c r="AF71" s="817">
        <v>3</v>
      </c>
      <c r="AG71" s="817"/>
      <c r="AH71" s="817"/>
      <c r="AI71" s="817"/>
      <c r="AJ71" s="817"/>
      <c r="AK71" s="817">
        <v>43</v>
      </c>
      <c r="AL71" s="817"/>
      <c r="AM71" s="817"/>
      <c r="AN71" s="817"/>
      <c r="AO71" s="817"/>
      <c r="AP71" s="817" t="s">
        <v>551</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82</v>
      </c>
      <c r="R72" s="817"/>
      <c r="S72" s="817"/>
      <c r="T72" s="817"/>
      <c r="U72" s="817"/>
      <c r="V72" s="817">
        <v>77</v>
      </c>
      <c r="W72" s="817"/>
      <c r="X72" s="817"/>
      <c r="Y72" s="817"/>
      <c r="Z72" s="817"/>
      <c r="AA72" s="817">
        <v>5</v>
      </c>
      <c r="AB72" s="817"/>
      <c r="AC72" s="817"/>
      <c r="AD72" s="817"/>
      <c r="AE72" s="817"/>
      <c r="AF72" s="817">
        <v>5</v>
      </c>
      <c r="AG72" s="817"/>
      <c r="AH72" s="817"/>
      <c r="AI72" s="817"/>
      <c r="AJ72" s="817"/>
      <c r="AK72" s="817" t="s">
        <v>551</v>
      </c>
      <c r="AL72" s="817"/>
      <c r="AM72" s="817"/>
      <c r="AN72" s="817"/>
      <c r="AO72" s="817"/>
      <c r="AP72" s="817" t="s">
        <v>552</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4353</v>
      </c>
      <c r="R73" s="817"/>
      <c r="S73" s="817"/>
      <c r="T73" s="817"/>
      <c r="U73" s="817"/>
      <c r="V73" s="817">
        <v>4219</v>
      </c>
      <c r="W73" s="817"/>
      <c r="X73" s="817"/>
      <c r="Y73" s="817"/>
      <c r="Z73" s="817"/>
      <c r="AA73" s="817">
        <v>134</v>
      </c>
      <c r="AB73" s="817"/>
      <c r="AC73" s="817"/>
      <c r="AD73" s="817"/>
      <c r="AE73" s="817"/>
      <c r="AF73" s="817">
        <v>134</v>
      </c>
      <c r="AG73" s="817"/>
      <c r="AH73" s="817"/>
      <c r="AI73" s="817"/>
      <c r="AJ73" s="817"/>
      <c r="AK73" s="817">
        <v>1</v>
      </c>
      <c r="AL73" s="817"/>
      <c r="AM73" s="817"/>
      <c r="AN73" s="817"/>
      <c r="AO73" s="817"/>
      <c r="AP73" s="817" t="s">
        <v>552</v>
      </c>
      <c r="AQ73" s="817"/>
      <c r="AR73" s="817"/>
      <c r="AS73" s="817"/>
      <c r="AT73" s="817"/>
      <c r="AU73" s="817" t="s">
        <v>551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173</v>
      </c>
      <c r="R74" s="817"/>
      <c r="S74" s="817"/>
      <c r="T74" s="817"/>
      <c r="U74" s="817"/>
      <c r="V74" s="817">
        <v>163</v>
      </c>
      <c r="W74" s="817"/>
      <c r="X74" s="817"/>
      <c r="Y74" s="817"/>
      <c r="Z74" s="817"/>
      <c r="AA74" s="817">
        <v>10</v>
      </c>
      <c r="AB74" s="817"/>
      <c r="AC74" s="817"/>
      <c r="AD74" s="817"/>
      <c r="AE74" s="817"/>
      <c r="AF74" s="817">
        <v>10</v>
      </c>
      <c r="AG74" s="817"/>
      <c r="AH74" s="817"/>
      <c r="AI74" s="817"/>
      <c r="AJ74" s="817"/>
      <c r="AK74" s="817" t="s">
        <v>551</v>
      </c>
      <c r="AL74" s="817"/>
      <c r="AM74" s="817"/>
      <c r="AN74" s="817"/>
      <c r="AO74" s="817"/>
      <c r="AP74" s="817" t="s">
        <v>551</v>
      </c>
      <c r="AQ74" s="817"/>
      <c r="AR74" s="817"/>
      <c r="AS74" s="817"/>
      <c r="AT74" s="817"/>
      <c r="AU74" s="817" t="s">
        <v>552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139507</v>
      </c>
      <c r="R75" s="866"/>
      <c r="S75" s="866"/>
      <c r="T75" s="866"/>
      <c r="U75" s="816"/>
      <c r="V75" s="867">
        <v>133857</v>
      </c>
      <c r="W75" s="866"/>
      <c r="X75" s="866"/>
      <c r="Y75" s="866"/>
      <c r="Z75" s="816"/>
      <c r="AA75" s="867">
        <v>5651</v>
      </c>
      <c r="AB75" s="866"/>
      <c r="AC75" s="866"/>
      <c r="AD75" s="866"/>
      <c r="AE75" s="816"/>
      <c r="AF75" s="867">
        <v>5651</v>
      </c>
      <c r="AG75" s="866"/>
      <c r="AH75" s="866"/>
      <c r="AI75" s="866"/>
      <c r="AJ75" s="816"/>
      <c r="AK75" s="867">
        <v>805</v>
      </c>
      <c r="AL75" s="866"/>
      <c r="AM75" s="866"/>
      <c r="AN75" s="866"/>
      <c r="AO75" s="816"/>
      <c r="AP75" s="867" t="s">
        <v>551</v>
      </c>
      <c r="AQ75" s="866"/>
      <c r="AR75" s="866"/>
      <c r="AS75" s="866"/>
      <c r="AT75" s="816"/>
      <c r="AU75" s="867" t="s">
        <v>551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29</v>
      </c>
      <c r="R76" s="866"/>
      <c r="S76" s="866"/>
      <c r="T76" s="866"/>
      <c r="U76" s="816"/>
      <c r="V76" s="867">
        <v>26</v>
      </c>
      <c r="W76" s="866"/>
      <c r="X76" s="866"/>
      <c r="Y76" s="866"/>
      <c r="Z76" s="816"/>
      <c r="AA76" s="867">
        <v>3</v>
      </c>
      <c r="AB76" s="866"/>
      <c r="AC76" s="866"/>
      <c r="AD76" s="866"/>
      <c r="AE76" s="816"/>
      <c r="AF76" s="867">
        <v>3</v>
      </c>
      <c r="AG76" s="866"/>
      <c r="AH76" s="866"/>
      <c r="AI76" s="866"/>
      <c r="AJ76" s="816"/>
      <c r="AK76" s="867">
        <v>1</v>
      </c>
      <c r="AL76" s="866"/>
      <c r="AM76" s="866"/>
      <c r="AN76" s="866"/>
      <c r="AO76" s="816"/>
      <c r="AP76" s="867" t="s">
        <v>551</v>
      </c>
      <c r="AQ76" s="866"/>
      <c r="AR76" s="866"/>
      <c r="AS76" s="866"/>
      <c r="AT76" s="816"/>
      <c r="AU76" s="867" t="s">
        <v>552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12218</v>
      </c>
      <c r="AG88" s="828"/>
      <c r="AH88" s="828"/>
      <c r="AI88" s="828"/>
      <c r="AJ88" s="828"/>
      <c r="AK88" s="825"/>
      <c r="AL88" s="825"/>
      <c r="AM88" s="825"/>
      <c r="AN88" s="825"/>
      <c r="AO88" s="825"/>
      <c r="AP88" s="828">
        <v>13910</v>
      </c>
      <c r="AQ88" s="828"/>
      <c r="AR88" s="828"/>
      <c r="AS88" s="828"/>
      <c r="AT88" s="828"/>
      <c r="AU88" s="828">
        <v>6502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458</v>
      </c>
      <c r="CS102" s="836"/>
      <c r="CT102" s="836"/>
      <c r="CU102" s="836"/>
      <c r="CV102" s="879"/>
      <c r="CW102" s="878">
        <v>6</v>
      </c>
      <c r="CX102" s="836"/>
      <c r="CY102" s="836"/>
      <c r="CZ102" s="836"/>
      <c r="DA102" s="879"/>
      <c r="DB102" s="878">
        <v>500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4364779</v>
      </c>
      <c r="AB110" s="888"/>
      <c r="AC110" s="888"/>
      <c r="AD110" s="888"/>
      <c r="AE110" s="889"/>
      <c r="AF110" s="890">
        <v>4245473</v>
      </c>
      <c r="AG110" s="888"/>
      <c r="AH110" s="888"/>
      <c r="AI110" s="888"/>
      <c r="AJ110" s="889"/>
      <c r="AK110" s="890">
        <v>3871244</v>
      </c>
      <c r="AL110" s="888"/>
      <c r="AM110" s="888"/>
      <c r="AN110" s="888"/>
      <c r="AO110" s="889"/>
      <c r="AP110" s="891">
        <v>18.7</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35561010</v>
      </c>
      <c r="BR110" s="925"/>
      <c r="BS110" s="925"/>
      <c r="BT110" s="925"/>
      <c r="BU110" s="925"/>
      <c r="BV110" s="925">
        <v>35207317</v>
      </c>
      <c r="BW110" s="925"/>
      <c r="BX110" s="925"/>
      <c r="BY110" s="925"/>
      <c r="BZ110" s="925"/>
      <c r="CA110" s="925">
        <v>35624132</v>
      </c>
      <c r="CB110" s="925"/>
      <c r="CC110" s="925"/>
      <c r="CD110" s="925"/>
      <c r="CE110" s="925"/>
      <c r="CF110" s="939">
        <v>172</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361051</v>
      </c>
      <c r="BR111" s="918"/>
      <c r="BS111" s="918"/>
      <c r="BT111" s="918"/>
      <c r="BU111" s="918"/>
      <c r="BV111" s="918">
        <v>288110</v>
      </c>
      <c r="BW111" s="918"/>
      <c r="BX111" s="918"/>
      <c r="BY111" s="918"/>
      <c r="BZ111" s="918"/>
      <c r="CA111" s="918">
        <v>229756</v>
      </c>
      <c r="CB111" s="918"/>
      <c r="CC111" s="918"/>
      <c r="CD111" s="918"/>
      <c r="CE111" s="918"/>
      <c r="CF111" s="912">
        <v>1.1000000000000001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22159534</v>
      </c>
      <c r="BR112" s="918"/>
      <c r="BS112" s="918"/>
      <c r="BT112" s="918"/>
      <c r="BU112" s="918"/>
      <c r="BV112" s="918">
        <v>21381649</v>
      </c>
      <c r="BW112" s="918"/>
      <c r="BX112" s="918"/>
      <c r="BY112" s="918"/>
      <c r="BZ112" s="918"/>
      <c r="CA112" s="918">
        <v>20896708</v>
      </c>
      <c r="CB112" s="918"/>
      <c r="CC112" s="918"/>
      <c r="CD112" s="918"/>
      <c r="CE112" s="918"/>
      <c r="CF112" s="912">
        <v>100.9</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1447229</v>
      </c>
      <c r="AB113" s="932"/>
      <c r="AC113" s="932"/>
      <c r="AD113" s="932"/>
      <c r="AE113" s="933"/>
      <c r="AF113" s="934">
        <v>1515971</v>
      </c>
      <c r="AG113" s="932"/>
      <c r="AH113" s="932"/>
      <c r="AI113" s="932"/>
      <c r="AJ113" s="933"/>
      <c r="AK113" s="934">
        <v>1774258</v>
      </c>
      <c r="AL113" s="932"/>
      <c r="AM113" s="932"/>
      <c r="AN113" s="932"/>
      <c r="AO113" s="933"/>
      <c r="AP113" s="935">
        <v>8.6</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3075890</v>
      </c>
      <c r="BR113" s="918"/>
      <c r="BS113" s="918"/>
      <c r="BT113" s="918"/>
      <c r="BU113" s="918"/>
      <c r="BV113" s="918">
        <v>5695786</v>
      </c>
      <c r="BW113" s="918"/>
      <c r="BX113" s="918"/>
      <c r="BY113" s="918"/>
      <c r="BZ113" s="918"/>
      <c r="CA113" s="918">
        <v>6501596</v>
      </c>
      <c r="CB113" s="918"/>
      <c r="CC113" s="918"/>
      <c r="CD113" s="918"/>
      <c r="CE113" s="918"/>
      <c r="CF113" s="912">
        <v>31.4</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343699</v>
      </c>
      <c r="AB114" s="957"/>
      <c r="AC114" s="957"/>
      <c r="AD114" s="957"/>
      <c r="AE114" s="958"/>
      <c r="AF114" s="959">
        <v>365401</v>
      </c>
      <c r="AG114" s="957"/>
      <c r="AH114" s="957"/>
      <c r="AI114" s="957"/>
      <c r="AJ114" s="958"/>
      <c r="AK114" s="959">
        <v>410690</v>
      </c>
      <c r="AL114" s="957"/>
      <c r="AM114" s="957"/>
      <c r="AN114" s="957"/>
      <c r="AO114" s="958"/>
      <c r="AP114" s="960">
        <v>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7204606</v>
      </c>
      <c r="BR114" s="918"/>
      <c r="BS114" s="918"/>
      <c r="BT114" s="918"/>
      <c r="BU114" s="918"/>
      <c r="BV114" s="918">
        <v>6986049</v>
      </c>
      <c r="BW114" s="918"/>
      <c r="BX114" s="918"/>
      <c r="BY114" s="918"/>
      <c r="BZ114" s="918"/>
      <c r="CA114" s="918">
        <v>6903709</v>
      </c>
      <c r="CB114" s="918"/>
      <c r="CC114" s="918"/>
      <c r="CD114" s="918"/>
      <c r="CE114" s="918"/>
      <c r="CF114" s="912">
        <v>33.299999999999997</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75499</v>
      </c>
      <c r="AB115" s="932"/>
      <c r="AC115" s="932"/>
      <c r="AD115" s="932"/>
      <c r="AE115" s="933"/>
      <c r="AF115" s="934">
        <v>73897</v>
      </c>
      <c r="AG115" s="932"/>
      <c r="AH115" s="932"/>
      <c r="AI115" s="932"/>
      <c r="AJ115" s="933"/>
      <c r="AK115" s="934">
        <v>59906</v>
      </c>
      <c r="AL115" s="932"/>
      <c r="AM115" s="932"/>
      <c r="AN115" s="932"/>
      <c r="AO115" s="933"/>
      <c r="AP115" s="935">
        <v>0.3</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289</v>
      </c>
      <c r="BR115" s="918"/>
      <c r="BS115" s="918"/>
      <c r="BT115" s="918"/>
      <c r="BU115" s="918"/>
      <c r="BV115" s="918">
        <v>359</v>
      </c>
      <c r="BW115" s="918"/>
      <c r="BX115" s="918"/>
      <c r="BY115" s="918"/>
      <c r="BZ115" s="918"/>
      <c r="CA115" s="918">
        <v>100</v>
      </c>
      <c r="CB115" s="918"/>
      <c r="CC115" s="918"/>
      <c r="CD115" s="918"/>
      <c r="CE115" s="918"/>
      <c r="CF115" s="912">
        <v>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v>296</v>
      </c>
      <c r="AG116" s="957"/>
      <c r="AH116" s="957"/>
      <c r="AI116" s="957"/>
      <c r="AJ116" s="958"/>
      <c r="AK116" s="959">
        <v>23</v>
      </c>
      <c r="AL116" s="957"/>
      <c r="AM116" s="957"/>
      <c r="AN116" s="957"/>
      <c r="AO116" s="958"/>
      <c r="AP116" s="960">
        <v>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330966</v>
      </c>
      <c r="DH116" s="957"/>
      <c r="DI116" s="957"/>
      <c r="DJ116" s="957"/>
      <c r="DK116" s="958"/>
      <c r="DL116" s="959">
        <v>269922</v>
      </c>
      <c r="DM116" s="957"/>
      <c r="DN116" s="957"/>
      <c r="DO116" s="957"/>
      <c r="DP116" s="958"/>
      <c r="DQ116" s="959">
        <v>220078</v>
      </c>
      <c r="DR116" s="957"/>
      <c r="DS116" s="957"/>
      <c r="DT116" s="957"/>
      <c r="DU116" s="958"/>
      <c r="DV116" s="960">
        <v>1.1000000000000001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6231206</v>
      </c>
      <c r="AB117" s="964"/>
      <c r="AC117" s="964"/>
      <c r="AD117" s="964"/>
      <c r="AE117" s="965"/>
      <c r="AF117" s="963">
        <v>6201038</v>
      </c>
      <c r="AG117" s="964"/>
      <c r="AH117" s="964"/>
      <c r="AI117" s="964"/>
      <c r="AJ117" s="965"/>
      <c r="AK117" s="963">
        <v>6116121</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68362380</v>
      </c>
      <c r="BR118" s="984"/>
      <c r="BS118" s="984"/>
      <c r="BT118" s="984"/>
      <c r="BU118" s="984"/>
      <c r="BV118" s="984">
        <v>69559270</v>
      </c>
      <c r="BW118" s="984"/>
      <c r="BX118" s="984"/>
      <c r="BY118" s="984"/>
      <c r="BZ118" s="984"/>
      <c r="CA118" s="984">
        <v>70156001</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5973755</v>
      </c>
      <c r="BR119" s="925"/>
      <c r="BS119" s="925"/>
      <c r="BT119" s="925"/>
      <c r="BU119" s="925"/>
      <c r="BV119" s="925">
        <v>7601358</v>
      </c>
      <c r="BW119" s="925"/>
      <c r="BX119" s="925"/>
      <c r="BY119" s="925"/>
      <c r="BZ119" s="925"/>
      <c r="CA119" s="925">
        <v>7882649</v>
      </c>
      <c r="CB119" s="925"/>
      <c r="CC119" s="925"/>
      <c r="CD119" s="925"/>
      <c r="CE119" s="925"/>
      <c r="CF119" s="939">
        <v>38.1</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30085</v>
      </c>
      <c r="DH119" s="996"/>
      <c r="DI119" s="996"/>
      <c r="DJ119" s="996"/>
      <c r="DK119" s="997"/>
      <c r="DL119" s="998">
        <v>18188</v>
      </c>
      <c r="DM119" s="996"/>
      <c r="DN119" s="996"/>
      <c r="DO119" s="996"/>
      <c r="DP119" s="997"/>
      <c r="DQ119" s="998">
        <v>9678</v>
      </c>
      <c r="DR119" s="996"/>
      <c r="DS119" s="996"/>
      <c r="DT119" s="996"/>
      <c r="DU119" s="997"/>
      <c r="DV119" s="999">
        <v>0</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145313</v>
      </c>
      <c r="BR120" s="918"/>
      <c r="BS120" s="918"/>
      <c r="BT120" s="918"/>
      <c r="BU120" s="918"/>
      <c r="BV120" s="918">
        <v>147151</v>
      </c>
      <c r="BW120" s="918"/>
      <c r="BX120" s="918"/>
      <c r="BY120" s="918"/>
      <c r="BZ120" s="918"/>
      <c r="CA120" s="918">
        <v>230612</v>
      </c>
      <c r="CB120" s="918"/>
      <c r="CC120" s="918"/>
      <c r="CD120" s="918"/>
      <c r="CE120" s="918"/>
      <c r="CF120" s="912">
        <v>1.1000000000000001</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17082639</v>
      </c>
      <c r="DH120" s="925"/>
      <c r="DI120" s="925"/>
      <c r="DJ120" s="925"/>
      <c r="DK120" s="925"/>
      <c r="DL120" s="925">
        <v>16627043</v>
      </c>
      <c r="DM120" s="925"/>
      <c r="DN120" s="925"/>
      <c r="DO120" s="925"/>
      <c r="DP120" s="925"/>
      <c r="DQ120" s="925">
        <v>16120956</v>
      </c>
      <c r="DR120" s="925"/>
      <c r="DS120" s="925"/>
      <c r="DT120" s="925"/>
      <c r="DU120" s="925"/>
      <c r="DV120" s="926">
        <v>77.8</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45780596</v>
      </c>
      <c r="BR121" s="984"/>
      <c r="BS121" s="984"/>
      <c r="BT121" s="984"/>
      <c r="BU121" s="984"/>
      <c r="BV121" s="984">
        <v>47570189</v>
      </c>
      <c r="BW121" s="984"/>
      <c r="BX121" s="984"/>
      <c r="BY121" s="984"/>
      <c r="BZ121" s="984"/>
      <c r="CA121" s="984">
        <v>48363566</v>
      </c>
      <c r="CB121" s="984"/>
      <c r="CC121" s="984"/>
      <c r="CD121" s="984"/>
      <c r="CE121" s="984"/>
      <c r="CF121" s="1022">
        <v>233.5</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3222828</v>
      </c>
      <c r="DH121" s="918"/>
      <c r="DI121" s="918"/>
      <c r="DJ121" s="918"/>
      <c r="DK121" s="918"/>
      <c r="DL121" s="918">
        <v>2843829</v>
      </c>
      <c r="DM121" s="918"/>
      <c r="DN121" s="918"/>
      <c r="DO121" s="918"/>
      <c r="DP121" s="918"/>
      <c r="DQ121" s="918">
        <v>2663679</v>
      </c>
      <c r="DR121" s="918"/>
      <c r="DS121" s="918"/>
      <c r="DT121" s="918"/>
      <c r="DU121" s="918"/>
      <c r="DV121" s="919">
        <v>12.9</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51899664</v>
      </c>
      <c r="BR122" s="1033"/>
      <c r="BS122" s="1033"/>
      <c r="BT122" s="1033"/>
      <c r="BU122" s="1033"/>
      <c r="BV122" s="1033">
        <v>55318698</v>
      </c>
      <c r="BW122" s="1033"/>
      <c r="BX122" s="1033"/>
      <c r="BY122" s="1033"/>
      <c r="BZ122" s="1033"/>
      <c r="CA122" s="1033">
        <v>56476827</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1216599</v>
      </c>
      <c r="DH122" s="918"/>
      <c r="DI122" s="918"/>
      <c r="DJ122" s="918"/>
      <c r="DK122" s="918"/>
      <c r="DL122" s="918">
        <v>1217425</v>
      </c>
      <c r="DM122" s="918"/>
      <c r="DN122" s="918"/>
      <c r="DO122" s="918"/>
      <c r="DP122" s="918"/>
      <c r="DQ122" s="918">
        <v>1222277</v>
      </c>
      <c r="DR122" s="918"/>
      <c r="DS122" s="918"/>
      <c r="DT122" s="918"/>
      <c r="DU122" s="918"/>
      <c r="DV122" s="919">
        <v>5.9</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61044</v>
      </c>
      <c r="AB123" s="957"/>
      <c r="AC123" s="957"/>
      <c r="AD123" s="957"/>
      <c r="AE123" s="958"/>
      <c r="AF123" s="959">
        <v>61044</v>
      </c>
      <c r="AG123" s="957"/>
      <c r="AH123" s="957"/>
      <c r="AI123" s="957"/>
      <c r="AJ123" s="958"/>
      <c r="AK123" s="959">
        <v>49845</v>
      </c>
      <c r="AL123" s="957"/>
      <c r="AM123" s="957"/>
      <c r="AN123" s="957"/>
      <c r="AO123" s="958"/>
      <c r="AP123" s="960">
        <v>0.2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80.5</v>
      </c>
      <c r="BR123" s="1025"/>
      <c r="BS123" s="1025"/>
      <c r="BT123" s="1025"/>
      <c r="BU123" s="1025"/>
      <c r="BV123" s="1025">
        <v>69.2</v>
      </c>
      <c r="BW123" s="1025"/>
      <c r="BX123" s="1025"/>
      <c r="BY123" s="1025"/>
      <c r="BZ123" s="1025"/>
      <c r="CA123" s="1025">
        <v>66</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637468</v>
      </c>
      <c r="DH123" s="957"/>
      <c r="DI123" s="957"/>
      <c r="DJ123" s="957"/>
      <c r="DK123" s="958"/>
      <c r="DL123" s="959">
        <v>604072</v>
      </c>
      <c r="DM123" s="957"/>
      <c r="DN123" s="957"/>
      <c r="DO123" s="957"/>
      <c r="DP123" s="958"/>
      <c r="DQ123" s="959">
        <v>578050</v>
      </c>
      <c r="DR123" s="957"/>
      <c r="DS123" s="957"/>
      <c r="DT123" s="957"/>
      <c r="DU123" s="958"/>
      <c r="DV123" s="960">
        <v>2.8</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v>89280</v>
      </c>
      <c r="DM124" s="996"/>
      <c r="DN124" s="996"/>
      <c r="DO124" s="996"/>
      <c r="DP124" s="997"/>
      <c r="DQ124" s="998">
        <v>311746</v>
      </c>
      <c r="DR124" s="996"/>
      <c r="DS124" s="996"/>
      <c r="DT124" s="996"/>
      <c r="DU124" s="997"/>
      <c r="DV124" s="999">
        <v>1.5</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12401</v>
      </c>
      <c r="AB126" s="957"/>
      <c r="AC126" s="957"/>
      <c r="AD126" s="957"/>
      <c r="AE126" s="958"/>
      <c r="AF126" s="959">
        <v>11156</v>
      </c>
      <c r="AG126" s="957"/>
      <c r="AH126" s="957"/>
      <c r="AI126" s="957"/>
      <c r="AJ126" s="958"/>
      <c r="AK126" s="959">
        <v>8537</v>
      </c>
      <c r="AL126" s="957"/>
      <c r="AM126" s="957"/>
      <c r="AN126" s="957"/>
      <c r="AO126" s="958"/>
      <c r="AP126" s="960">
        <v>0</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2054</v>
      </c>
      <c r="AB127" s="957"/>
      <c r="AC127" s="957"/>
      <c r="AD127" s="957"/>
      <c r="AE127" s="958"/>
      <c r="AF127" s="959">
        <v>1697</v>
      </c>
      <c r="AG127" s="957"/>
      <c r="AH127" s="957"/>
      <c r="AI127" s="957"/>
      <c r="AJ127" s="958"/>
      <c r="AK127" s="959">
        <v>1524</v>
      </c>
      <c r="AL127" s="957"/>
      <c r="AM127" s="957"/>
      <c r="AN127" s="957"/>
      <c r="AO127" s="958"/>
      <c r="AP127" s="960">
        <v>0</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12.11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289</v>
      </c>
      <c r="DH127" s="1046"/>
      <c r="DI127" s="1046"/>
      <c r="DJ127" s="1046"/>
      <c r="DK127" s="1046"/>
      <c r="DL127" s="1046">
        <v>359</v>
      </c>
      <c r="DM127" s="1046"/>
      <c r="DN127" s="1046"/>
      <c r="DO127" s="1046"/>
      <c r="DP127" s="1046"/>
      <c r="DQ127" s="1046">
        <v>100</v>
      </c>
      <c r="DR127" s="1046"/>
      <c r="DS127" s="1046"/>
      <c r="DT127" s="1046"/>
      <c r="DU127" s="1046"/>
      <c r="DV127" s="1047">
        <v>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41114</v>
      </c>
      <c r="AB128" s="1088"/>
      <c r="AC128" s="1088"/>
      <c r="AD128" s="1088"/>
      <c r="AE128" s="1089"/>
      <c r="AF128" s="1090">
        <v>28123</v>
      </c>
      <c r="AG128" s="1088"/>
      <c r="AH128" s="1088"/>
      <c r="AI128" s="1088"/>
      <c r="AJ128" s="1089"/>
      <c r="AK128" s="1090">
        <v>22781</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17.11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24034177</v>
      </c>
      <c r="AB129" s="957"/>
      <c r="AC129" s="957"/>
      <c r="AD129" s="957"/>
      <c r="AE129" s="958"/>
      <c r="AF129" s="959">
        <v>24265597</v>
      </c>
      <c r="AG129" s="957"/>
      <c r="AH129" s="957"/>
      <c r="AI129" s="957"/>
      <c r="AJ129" s="958"/>
      <c r="AK129" s="959">
        <v>24578816</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3589063</v>
      </c>
      <c r="AB130" s="957"/>
      <c r="AC130" s="957"/>
      <c r="AD130" s="957"/>
      <c r="AE130" s="958"/>
      <c r="AF130" s="959">
        <v>3709577</v>
      </c>
      <c r="AG130" s="957"/>
      <c r="AH130" s="957"/>
      <c r="AI130" s="957"/>
      <c r="AJ130" s="958"/>
      <c r="AK130" s="959">
        <v>3865565</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66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20445114</v>
      </c>
      <c r="AB131" s="996"/>
      <c r="AC131" s="996"/>
      <c r="AD131" s="996"/>
      <c r="AE131" s="997"/>
      <c r="AF131" s="998">
        <v>20556020</v>
      </c>
      <c r="AG131" s="996"/>
      <c r="AH131" s="996"/>
      <c r="AI131" s="996"/>
      <c r="AJ131" s="997"/>
      <c r="AK131" s="998">
        <v>20713251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12.722007809999999</v>
      </c>
      <c r="AB132" s="1102"/>
      <c r="AC132" s="1102"/>
      <c r="AD132" s="1102"/>
      <c r="AE132" s="1103"/>
      <c r="AF132" s="1104">
        <v>11.983535720000001</v>
      </c>
      <c r="AG132" s="1102"/>
      <c r="AH132" s="1102"/>
      <c r="AI132" s="1102"/>
      <c r="AJ132" s="1103"/>
      <c r="AK132" s="1104">
        <v>10.755313109999999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14.8</v>
      </c>
      <c r="AB133" s="1109"/>
      <c r="AC133" s="1109"/>
      <c r="AD133" s="1109"/>
      <c r="AE133" s="1110"/>
      <c r="AF133" s="1108">
        <v>13.1</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6" zoomScaleNormal="86"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5872439</v>
      </c>
      <c r="L9" s="264">
        <v>62896</v>
      </c>
      <c r="M9" s="265">
        <v>65478</v>
      </c>
      <c r="N9" s="266">
        <v>-3.9</v>
      </c>
    </row>
    <row r="10" spans="1:16">
      <c r="A10" s="248"/>
      <c r="B10" s="244"/>
      <c r="C10" s="244"/>
      <c r="D10" s="244"/>
      <c r="E10" s="244"/>
      <c r="F10" s="244"/>
      <c r="G10" s="1117" t="s">
        <v>477</v>
      </c>
      <c r="H10" s="1118"/>
      <c r="I10" s="1118"/>
      <c r="J10" s="1119"/>
      <c r="K10" s="267">
        <v>636523</v>
      </c>
      <c r="L10" s="268">
        <v>6817</v>
      </c>
      <c r="M10" s="269">
        <v>5891</v>
      </c>
      <c r="N10" s="270">
        <v>15.7</v>
      </c>
    </row>
    <row r="11" spans="1:16" ht="13.5" customHeight="1">
      <c r="A11" s="248"/>
      <c r="B11" s="244"/>
      <c r="C11" s="244"/>
      <c r="D11" s="244"/>
      <c r="E11" s="244"/>
      <c r="F11" s="244"/>
      <c r="G11" s="1117" t="s">
        <v>478</v>
      </c>
      <c r="H11" s="1118"/>
      <c r="I11" s="1118"/>
      <c r="J11" s="1119"/>
      <c r="K11" s="267">
        <v>1057277</v>
      </c>
      <c r="L11" s="268">
        <v>11324</v>
      </c>
      <c r="M11" s="269">
        <v>8462</v>
      </c>
      <c r="N11" s="270">
        <v>33.799999999999997</v>
      </c>
    </row>
    <row r="12" spans="1:16" ht="13.5" customHeight="1">
      <c r="A12" s="248"/>
      <c r="B12" s="244"/>
      <c r="C12" s="244"/>
      <c r="D12" s="244"/>
      <c r="E12" s="244"/>
      <c r="F12" s="244"/>
      <c r="G12" s="1117" t="s">
        <v>479</v>
      </c>
      <c r="H12" s="1118"/>
      <c r="I12" s="1118"/>
      <c r="J12" s="1119"/>
      <c r="K12" s="267" t="s">
        <v>480</v>
      </c>
      <c r="L12" s="268" t="s">
        <v>480</v>
      </c>
      <c r="M12" s="269">
        <v>902</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v>111737</v>
      </c>
      <c r="L14" s="268">
        <v>1197</v>
      </c>
      <c r="M14" s="269">
        <v>2295</v>
      </c>
      <c r="N14" s="270">
        <v>-47.8</v>
      </c>
    </row>
    <row r="15" spans="1:16" ht="13.5" customHeight="1">
      <c r="A15" s="248"/>
      <c r="B15" s="244"/>
      <c r="C15" s="244"/>
      <c r="D15" s="244"/>
      <c r="E15" s="244"/>
      <c r="F15" s="244"/>
      <c r="G15" s="1117" t="s">
        <v>483</v>
      </c>
      <c r="H15" s="1118"/>
      <c r="I15" s="1118"/>
      <c r="J15" s="1119"/>
      <c r="K15" s="267">
        <v>125036</v>
      </c>
      <c r="L15" s="268">
        <v>1339</v>
      </c>
      <c r="M15" s="269">
        <v>1610</v>
      </c>
      <c r="N15" s="270">
        <v>-16.8</v>
      </c>
    </row>
    <row r="16" spans="1:16">
      <c r="A16" s="248"/>
      <c r="B16" s="244"/>
      <c r="C16" s="244"/>
      <c r="D16" s="244"/>
      <c r="E16" s="244"/>
      <c r="F16" s="244"/>
      <c r="G16" s="1120" t="s">
        <v>484</v>
      </c>
      <c r="H16" s="1121"/>
      <c r="I16" s="1121"/>
      <c r="J16" s="1122"/>
      <c r="K16" s="268">
        <v>-387937</v>
      </c>
      <c r="L16" s="268">
        <v>-4155</v>
      </c>
      <c r="M16" s="269">
        <v>-7674</v>
      </c>
      <c r="N16" s="270">
        <v>-45.9</v>
      </c>
    </row>
    <row r="17" spans="1:16">
      <c r="A17" s="248"/>
      <c r="B17" s="244"/>
      <c r="C17" s="244"/>
      <c r="D17" s="244"/>
      <c r="E17" s="244"/>
      <c r="F17" s="244"/>
      <c r="G17" s="1120" t="s">
        <v>169</v>
      </c>
      <c r="H17" s="1121"/>
      <c r="I17" s="1121"/>
      <c r="J17" s="1122"/>
      <c r="K17" s="268">
        <v>7415075</v>
      </c>
      <c r="L17" s="268">
        <v>79418</v>
      </c>
      <c r="M17" s="269">
        <v>76965</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7.83</v>
      </c>
      <c r="L21" s="281">
        <v>7.53</v>
      </c>
      <c r="M21" s="282">
        <v>0.3</v>
      </c>
      <c r="N21" s="249"/>
      <c r="O21" s="283"/>
      <c r="P21" s="279"/>
    </row>
    <row r="22" spans="1:16" s="284" customFormat="1">
      <c r="A22" s="279"/>
      <c r="B22" s="249"/>
      <c r="C22" s="249"/>
      <c r="D22" s="249"/>
      <c r="E22" s="249"/>
      <c r="F22" s="249"/>
      <c r="G22" s="1112" t="s">
        <v>490</v>
      </c>
      <c r="H22" s="1113"/>
      <c r="I22" s="1113"/>
      <c r="J22" s="1114"/>
      <c r="K22" s="285">
        <v>97.9</v>
      </c>
      <c r="L22" s="286">
        <v>97.3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3871244</v>
      </c>
      <c r="L32" s="294">
        <v>41462</v>
      </c>
      <c r="M32" s="295">
        <v>44941</v>
      </c>
      <c r="N32" s="296">
        <v>-7.7</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79</v>
      </c>
      <c r="N34" s="296" t="s">
        <v>480</v>
      </c>
    </row>
    <row r="35" spans="1:16" ht="27" customHeight="1">
      <c r="A35" s="248"/>
      <c r="B35" s="244"/>
      <c r="C35" s="244"/>
      <c r="D35" s="244"/>
      <c r="E35" s="244"/>
      <c r="F35" s="244"/>
      <c r="G35" s="1128" t="s">
        <v>497</v>
      </c>
      <c r="H35" s="1129"/>
      <c r="I35" s="1129"/>
      <c r="J35" s="1130"/>
      <c r="K35" s="294">
        <v>1774258</v>
      </c>
      <c r="L35" s="294">
        <v>19003</v>
      </c>
      <c r="M35" s="295">
        <v>13887</v>
      </c>
      <c r="N35" s="296">
        <v>36.799999999999997</v>
      </c>
    </row>
    <row r="36" spans="1:16" ht="27" customHeight="1">
      <c r="A36" s="248"/>
      <c r="B36" s="244"/>
      <c r="C36" s="244"/>
      <c r="D36" s="244"/>
      <c r="E36" s="244"/>
      <c r="F36" s="244"/>
      <c r="G36" s="1128" t="s">
        <v>498</v>
      </c>
      <c r="H36" s="1129"/>
      <c r="I36" s="1129"/>
      <c r="J36" s="1130"/>
      <c r="K36" s="294">
        <v>410690</v>
      </c>
      <c r="L36" s="294">
        <v>4399</v>
      </c>
      <c r="M36" s="295">
        <v>3159</v>
      </c>
      <c r="N36" s="296">
        <v>39.299999999999997</v>
      </c>
    </row>
    <row r="37" spans="1:16" ht="13.5" customHeight="1">
      <c r="A37" s="248"/>
      <c r="B37" s="244"/>
      <c r="C37" s="244"/>
      <c r="D37" s="244"/>
      <c r="E37" s="244"/>
      <c r="F37" s="244"/>
      <c r="G37" s="1128" t="s">
        <v>499</v>
      </c>
      <c r="H37" s="1129"/>
      <c r="I37" s="1129"/>
      <c r="J37" s="1130"/>
      <c r="K37" s="294">
        <v>59906</v>
      </c>
      <c r="L37" s="294">
        <v>642</v>
      </c>
      <c r="M37" s="295">
        <v>1648</v>
      </c>
      <c r="N37" s="296">
        <v>-61</v>
      </c>
    </row>
    <row r="38" spans="1:16" ht="27" customHeight="1">
      <c r="A38" s="248"/>
      <c r="B38" s="244"/>
      <c r="C38" s="244"/>
      <c r="D38" s="244"/>
      <c r="E38" s="244"/>
      <c r="F38" s="244"/>
      <c r="G38" s="1131" t="s">
        <v>500</v>
      </c>
      <c r="H38" s="1132"/>
      <c r="I38" s="1132"/>
      <c r="J38" s="1133"/>
      <c r="K38" s="297">
        <v>23</v>
      </c>
      <c r="L38" s="297">
        <v>0</v>
      </c>
      <c r="M38" s="298">
        <v>3</v>
      </c>
      <c r="N38" s="299">
        <v>-100</v>
      </c>
      <c r="O38" s="293"/>
    </row>
    <row r="39" spans="1:16">
      <c r="A39" s="248"/>
      <c r="B39" s="244"/>
      <c r="C39" s="244"/>
      <c r="D39" s="244"/>
      <c r="E39" s="244"/>
      <c r="F39" s="244"/>
      <c r="G39" s="1131" t="s">
        <v>501</v>
      </c>
      <c r="H39" s="1132"/>
      <c r="I39" s="1132"/>
      <c r="J39" s="1133"/>
      <c r="K39" s="300">
        <v>-22781</v>
      </c>
      <c r="L39" s="300">
        <v>-244</v>
      </c>
      <c r="M39" s="301">
        <v>-4297</v>
      </c>
      <c r="N39" s="302">
        <v>-94.3</v>
      </c>
      <c r="O39" s="293"/>
    </row>
    <row r="40" spans="1:16" ht="27" customHeight="1">
      <c r="A40" s="248"/>
      <c r="B40" s="244"/>
      <c r="C40" s="244"/>
      <c r="D40" s="244"/>
      <c r="E40" s="244"/>
      <c r="F40" s="244"/>
      <c r="G40" s="1128" t="s">
        <v>502</v>
      </c>
      <c r="H40" s="1129"/>
      <c r="I40" s="1129"/>
      <c r="J40" s="1130"/>
      <c r="K40" s="300">
        <v>-3865565</v>
      </c>
      <c r="L40" s="300">
        <v>-41401</v>
      </c>
      <c r="M40" s="301">
        <v>-39944</v>
      </c>
      <c r="N40" s="302">
        <v>3.6</v>
      </c>
      <c r="O40" s="293"/>
    </row>
    <row r="41" spans="1:16">
      <c r="A41" s="248"/>
      <c r="B41" s="244"/>
      <c r="C41" s="244"/>
      <c r="D41" s="244"/>
      <c r="E41" s="244"/>
      <c r="F41" s="244"/>
      <c r="G41" s="1134" t="s">
        <v>279</v>
      </c>
      <c r="H41" s="1135"/>
      <c r="I41" s="1135"/>
      <c r="J41" s="1136"/>
      <c r="K41" s="294">
        <v>2227775</v>
      </c>
      <c r="L41" s="300">
        <v>23860</v>
      </c>
      <c r="M41" s="301">
        <v>19475</v>
      </c>
      <c r="N41" s="302">
        <v>22.5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2198511</v>
      </c>
      <c r="J51" s="320">
        <v>23864</v>
      </c>
      <c r="K51" s="321">
        <v>-2.4</v>
      </c>
      <c r="L51" s="322">
        <v>70789</v>
      </c>
      <c r="M51" s="323">
        <v>23.4</v>
      </c>
      <c r="N51" s="324">
        <v>-25.8</v>
      </c>
    </row>
    <row r="52" spans="1:14">
      <c r="A52" s="248"/>
      <c r="B52" s="244"/>
      <c r="C52" s="244"/>
      <c r="D52" s="244"/>
      <c r="E52" s="244"/>
      <c r="F52" s="244"/>
      <c r="G52" s="325"/>
      <c r="H52" s="326" t="s">
        <v>513</v>
      </c>
      <c r="I52" s="327">
        <v>1471092</v>
      </c>
      <c r="J52" s="328">
        <v>15968</v>
      </c>
      <c r="K52" s="329">
        <v>49.1</v>
      </c>
      <c r="L52" s="330">
        <v>40880</v>
      </c>
      <c r="M52" s="331">
        <v>25.2</v>
      </c>
      <c r="N52" s="332">
        <v>23.9</v>
      </c>
    </row>
    <row r="53" spans="1:14">
      <c r="A53" s="248"/>
      <c r="B53" s="244"/>
      <c r="C53" s="244"/>
      <c r="D53" s="244"/>
      <c r="E53" s="244"/>
      <c r="F53" s="244"/>
      <c r="G53" s="310" t="s">
        <v>514</v>
      </c>
      <c r="H53" s="311"/>
      <c r="I53" s="319">
        <v>2553467</v>
      </c>
      <c r="J53" s="320">
        <v>27778</v>
      </c>
      <c r="K53" s="321">
        <v>16.399999999999999</v>
      </c>
      <c r="L53" s="322">
        <v>66876</v>
      </c>
      <c r="M53" s="323">
        <v>-5.5</v>
      </c>
      <c r="N53" s="324">
        <v>21.9</v>
      </c>
    </row>
    <row r="54" spans="1:14">
      <c r="A54" s="248"/>
      <c r="B54" s="244"/>
      <c r="C54" s="244"/>
      <c r="D54" s="244"/>
      <c r="E54" s="244"/>
      <c r="F54" s="244"/>
      <c r="G54" s="325"/>
      <c r="H54" s="326" t="s">
        <v>513</v>
      </c>
      <c r="I54" s="327">
        <v>1227202</v>
      </c>
      <c r="J54" s="328">
        <v>13350</v>
      </c>
      <c r="K54" s="329">
        <v>-16.399999999999999</v>
      </c>
      <c r="L54" s="330">
        <v>36310</v>
      </c>
      <c r="M54" s="331">
        <v>-11.2</v>
      </c>
      <c r="N54" s="332">
        <v>-5.2</v>
      </c>
    </row>
    <row r="55" spans="1:14">
      <c r="A55" s="248"/>
      <c r="B55" s="244"/>
      <c r="C55" s="244"/>
      <c r="D55" s="244"/>
      <c r="E55" s="244"/>
      <c r="F55" s="244"/>
      <c r="G55" s="310" t="s">
        <v>515</v>
      </c>
      <c r="H55" s="311"/>
      <c r="I55" s="319">
        <v>2766502</v>
      </c>
      <c r="J55" s="320">
        <v>30212</v>
      </c>
      <c r="K55" s="321">
        <v>8.8000000000000007</v>
      </c>
      <c r="L55" s="322">
        <v>51704</v>
      </c>
      <c r="M55" s="323">
        <v>-22.7</v>
      </c>
      <c r="N55" s="324">
        <v>31.5</v>
      </c>
    </row>
    <row r="56" spans="1:14">
      <c r="A56" s="248"/>
      <c r="B56" s="244"/>
      <c r="C56" s="244"/>
      <c r="D56" s="244"/>
      <c r="E56" s="244"/>
      <c r="F56" s="244"/>
      <c r="G56" s="325"/>
      <c r="H56" s="326" t="s">
        <v>513</v>
      </c>
      <c r="I56" s="327">
        <v>2357721</v>
      </c>
      <c r="J56" s="328">
        <v>25748</v>
      </c>
      <c r="K56" s="329">
        <v>92.9</v>
      </c>
      <c r="L56" s="330">
        <v>26896</v>
      </c>
      <c r="M56" s="331">
        <v>-25.9</v>
      </c>
      <c r="N56" s="332">
        <v>118.8</v>
      </c>
    </row>
    <row r="57" spans="1:14">
      <c r="A57" s="248"/>
      <c r="B57" s="244"/>
      <c r="C57" s="244"/>
      <c r="D57" s="244"/>
      <c r="E57" s="244"/>
      <c r="F57" s="244"/>
      <c r="G57" s="310" t="s">
        <v>516</v>
      </c>
      <c r="H57" s="311"/>
      <c r="I57" s="319">
        <v>3562580</v>
      </c>
      <c r="J57" s="320">
        <v>38029</v>
      </c>
      <c r="K57" s="321">
        <v>25.9</v>
      </c>
      <c r="L57" s="322">
        <v>52678</v>
      </c>
      <c r="M57" s="323">
        <v>1.9</v>
      </c>
      <c r="N57" s="324">
        <v>24</v>
      </c>
    </row>
    <row r="58" spans="1:14">
      <c r="A58" s="248"/>
      <c r="B58" s="244"/>
      <c r="C58" s="244"/>
      <c r="D58" s="244"/>
      <c r="E58" s="244"/>
      <c r="F58" s="244"/>
      <c r="G58" s="325"/>
      <c r="H58" s="326" t="s">
        <v>513</v>
      </c>
      <c r="I58" s="327">
        <v>2466538</v>
      </c>
      <c r="J58" s="328">
        <v>26329</v>
      </c>
      <c r="K58" s="329">
        <v>2.2999999999999998</v>
      </c>
      <c r="L58" s="330">
        <v>30185</v>
      </c>
      <c r="M58" s="331">
        <v>12.2</v>
      </c>
      <c r="N58" s="332">
        <v>-9.9</v>
      </c>
    </row>
    <row r="59" spans="1:14">
      <c r="A59" s="248"/>
      <c r="B59" s="244"/>
      <c r="C59" s="244"/>
      <c r="D59" s="244"/>
      <c r="E59" s="244"/>
      <c r="F59" s="244"/>
      <c r="G59" s="310" t="s">
        <v>517</v>
      </c>
      <c r="H59" s="311"/>
      <c r="I59" s="319">
        <v>3725932</v>
      </c>
      <c r="J59" s="320">
        <v>39906</v>
      </c>
      <c r="K59" s="321">
        <v>4.9000000000000004</v>
      </c>
      <c r="L59" s="322">
        <v>69560</v>
      </c>
      <c r="M59" s="323">
        <v>32</v>
      </c>
      <c r="N59" s="324">
        <v>-27.1</v>
      </c>
    </row>
    <row r="60" spans="1:14">
      <c r="A60" s="248"/>
      <c r="B60" s="244"/>
      <c r="C60" s="244"/>
      <c r="D60" s="244"/>
      <c r="E60" s="244"/>
      <c r="F60" s="244"/>
      <c r="G60" s="325"/>
      <c r="H60" s="326" t="s">
        <v>513</v>
      </c>
      <c r="I60" s="333">
        <v>2244872</v>
      </c>
      <c r="J60" s="328">
        <v>24043</v>
      </c>
      <c r="K60" s="329">
        <v>-8.6999999999999993</v>
      </c>
      <c r="L60" s="330">
        <v>35305</v>
      </c>
      <c r="M60" s="331">
        <v>17</v>
      </c>
      <c r="N60" s="332">
        <v>-25.7</v>
      </c>
    </row>
    <row r="61" spans="1:14">
      <c r="A61" s="248"/>
      <c r="B61" s="244"/>
      <c r="C61" s="244"/>
      <c r="D61" s="244"/>
      <c r="E61" s="244"/>
      <c r="F61" s="244"/>
      <c r="G61" s="310" t="s">
        <v>518</v>
      </c>
      <c r="H61" s="334"/>
      <c r="I61" s="335">
        <v>2961398</v>
      </c>
      <c r="J61" s="336">
        <v>31958</v>
      </c>
      <c r="K61" s="337">
        <v>10.7</v>
      </c>
      <c r="L61" s="338">
        <v>62321</v>
      </c>
      <c r="M61" s="339">
        <v>5.8</v>
      </c>
      <c r="N61" s="324">
        <v>4.9000000000000004</v>
      </c>
    </row>
    <row r="62" spans="1:14">
      <c r="A62" s="248"/>
      <c r="B62" s="244"/>
      <c r="C62" s="244"/>
      <c r="D62" s="244"/>
      <c r="E62" s="244"/>
      <c r="F62" s="244"/>
      <c r="G62" s="325"/>
      <c r="H62" s="326" t="s">
        <v>513</v>
      </c>
      <c r="I62" s="327">
        <v>1953485</v>
      </c>
      <c r="J62" s="328">
        <v>21088</v>
      </c>
      <c r="K62" s="329">
        <v>23.8</v>
      </c>
      <c r="L62" s="330">
        <v>33915</v>
      </c>
      <c r="M62" s="331">
        <v>3.5</v>
      </c>
      <c r="N62" s="332">
        <v>20.3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6.47</v>
      </c>
      <c r="G47" s="12">
        <v>9.64</v>
      </c>
      <c r="H47" s="12">
        <v>11.6</v>
      </c>
      <c r="I47" s="12">
        <v>11.93</v>
      </c>
      <c r="J47" s="13">
        <v>13.82</v>
      </c>
    </row>
    <row r="48" spans="2:10" ht="57.75" customHeight="1">
      <c r="B48" s="14"/>
      <c r="C48" s="1139" t="s">
        <v>4</v>
      </c>
      <c r="D48" s="1139"/>
      <c r="E48" s="1140"/>
      <c r="F48" s="15">
        <v>2.54</v>
      </c>
      <c r="G48" s="16">
        <v>2.39</v>
      </c>
      <c r="H48" s="16">
        <v>2.58</v>
      </c>
      <c r="I48" s="16">
        <v>2.91</v>
      </c>
      <c r="J48" s="17">
        <v>2.68</v>
      </c>
    </row>
    <row r="49" spans="2:10" ht="57.75" customHeight="1" thickBot="1">
      <c r="B49" s="18"/>
      <c r="C49" s="1141" t="s">
        <v>5</v>
      </c>
      <c r="D49" s="1141"/>
      <c r="E49" s="1142"/>
      <c r="F49" s="19">
        <v>3.9</v>
      </c>
      <c r="G49" s="20">
        <v>3.99</v>
      </c>
      <c r="H49" s="20">
        <v>3.67</v>
      </c>
      <c r="I49" s="20">
        <v>2.71</v>
      </c>
      <c r="J49" s="21">
        <v>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3" zoomScaleNormal="7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8.07</v>
      </c>
      <c r="G34" s="33">
        <v>8.85</v>
      </c>
      <c r="H34" s="33">
        <v>9.56</v>
      </c>
      <c r="I34" s="33">
        <v>10.119999999999999</v>
      </c>
      <c r="J34" s="34">
        <v>10.76</v>
      </c>
      <c r="K34" s="22"/>
      <c r="L34" s="22"/>
      <c r="M34" s="22"/>
      <c r="N34" s="22"/>
      <c r="O34" s="22"/>
      <c r="P34" s="22"/>
    </row>
    <row r="35" spans="1:16" ht="39" customHeight="1">
      <c r="A35" s="22"/>
      <c r="B35" s="35"/>
      <c r="C35" s="1143" t="s">
        <v>526</v>
      </c>
      <c r="D35" s="1144"/>
      <c r="E35" s="1145"/>
      <c r="F35" s="36">
        <v>2.48</v>
      </c>
      <c r="G35" s="37">
        <v>2.76</v>
      </c>
      <c r="H35" s="37">
        <v>2.7</v>
      </c>
      <c r="I35" s="37">
        <v>3.71</v>
      </c>
      <c r="J35" s="38">
        <v>3.93</v>
      </c>
      <c r="K35" s="22"/>
      <c r="L35" s="22"/>
      <c r="M35" s="22"/>
      <c r="N35" s="22"/>
      <c r="O35" s="22"/>
      <c r="P35" s="22"/>
    </row>
    <row r="36" spans="1:16" ht="39" customHeight="1">
      <c r="A36" s="22"/>
      <c r="B36" s="35"/>
      <c r="C36" s="1143" t="s">
        <v>527</v>
      </c>
      <c r="D36" s="1144"/>
      <c r="E36" s="1145"/>
      <c r="F36" s="36">
        <v>2.5099999999999998</v>
      </c>
      <c r="G36" s="37">
        <v>2.37</v>
      </c>
      <c r="H36" s="37">
        <v>2.46</v>
      </c>
      <c r="I36" s="37">
        <v>2.58</v>
      </c>
      <c r="J36" s="38">
        <v>2.56</v>
      </c>
      <c r="K36" s="22"/>
      <c r="L36" s="22"/>
      <c r="M36" s="22"/>
      <c r="N36" s="22"/>
      <c r="O36" s="22"/>
      <c r="P36" s="22"/>
    </row>
    <row r="37" spans="1:16" ht="39" customHeight="1">
      <c r="A37" s="22"/>
      <c r="B37" s="35"/>
      <c r="C37" s="1143" t="s">
        <v>528</v>
      </c>
      <c r="D37" s="1144"/>
      <c r="E37" s="1145"/>
      <c r="F37" s="36">
        <v>1.1499999999999999</v>
      </c>
      <c r="G37" s="37">
        <v>2.65</v>
      </c>
      <c r="H37" s="37">
        <v>2.21</v>
      </c>
      <c r="I37" s="37">
        <v>1.91</v>
      </c>
      <c r="J37" s="38">
        <v>1.88</v>
      </c>
      <c r="K37" s="22"/>
      <c r="L37" s="22"/>
      <c r="M37" s="22"/>
      <c r="N37" s="22"/>
      <c r="O37" s="22"/>
      <c r="P37" s="22"/>
    </row>
    <row r="38" spans="1:16" ht="39" customHeight="1">
      <c r="A38" s="22"/>
      <c r="B38" s="35"/>
      <c r="C38" s="1143" t="s">
        <v>529</v>
      </c>
      <c r="D38" s="1144"/>
      <c r="E38" s="1145"/>
      <c r="F38" s="36">
        <v>0.22</v>
      </c>
      <c r="G38" s="37">
        <v>0.23</v>
      </c>
      <c r="H38" s="37">
        <v>0.16</v>
      </c>
      <c r="I38" s="37">
        <v>0.26</v>
      </c>
      <c r="J38" s="38">
        <v>0.43</v>
      </c>
      <c r="K38" s="22"/>
      <c r="L38" s="22"/>
      <c r="M38" s="22"/>
      <c r="N38" s="22"/>
      <c r="O38" s="22"/>
      <c r="P38" s="22"/>
    </row>
    <row r="39" spans="1:16" ht="39" customHeight="1">
      <c r="A39" s="22"/>
      <c r="B39" s="35"/>
      <c r="C39" s="1143" t="s">
        <v>530</v>
      </c>
      <c r="D39" s="1144"/>
      <c r="E39" s="1145"/>
      <c r="F39" s="36" t="s">
        <v>480</v>
      </c>
      <c r="G39" s="37" t="s">
        <v>480</v>
      </c>
      <c r="H39" s="37" t="s">
        <v>480</v>
      </c>
      <c r="I39" s="37">
        <v>0.18</v>
      </c>
      <c r="J39" s="38">
        <v>0.37</v>
      </c>
      <c r="K39" s="22"/>
      <c r="L39" s="22"/>
      <c r="M39" s="22"/>
      <c r="N39" s="22"/>
      <c r="O39" s="22"/>
      <c r="P39" s="22"/>
    </row>
    <row r="40" spans="1:16" ht="39" customHeight="1">
      <c r="A40" s="22"/>
      <c r="B40" s="35"/>
      <c r="C40" s="1143" t="s">
        <v>531</v>
      </c>
      <c r="D40" s="1144"/>
      <c r="E40" s="1145"/>
      <c r="F40" s="36" t="s">
        <v>480</v>
      </c>
      <c r="G40" s="37" t="s">
        <v>480</v>
      </c>
      <c r="H40" s="37" t="s">
        <v>480</v>
      </c>
      <c r="I40" s="37">
        <v>0.24</v>
      </c>
      <c r="J40" s="38">
        <v>0.34</v>
      </c>
      <c r="K40" s="22"/>
      <c r="L40" s="22"/>
      <c r="M40" s="22"/>
      <c r="N40" s="22"/>
      <c r="O40" s="22"/>
      <c r="P40" s="22"/>
    </row>
    <row r="41" spans="1:16" ht="39" customHeight="1">
      <c r="A41" s="22"/>
      <c r="B41" s="35"/>
      <c r="C41" s="1143" t="s">
        <v>532</v>
      </c>
      <c r="D41" s="1144"/>
      <c r="E41" s="1145"/>
      <c r="F41" s="36">
        <v>0.23</v>
      </c>
      <c r="G41" s="37">
        <v>0.11</v>
      </c>
      <c r="H41" s="37">
        <v>0.13</v>
      </c>
      <c r="I41" s="37">
        <v>0.14000000000000001</v>
      </c>
      <c r="J41" s="38">
        <v>0.22</v>
      </c>
      <c r="K41" s="22"/>
      <c r="L41" s="22"/>
      <c r="M41" s="22"/>
      <c r="N41" s="22"/>
      <c r="O41" s="22"/>
      <c r="P41" s="22"/>
    </row>
    <row r="42" spans="1:16" ht="39" customHeight="1">
      <c r="A42" s="22"/>
      <c r="B42" s="39"/>
      <c r="C42" s="1143" t="s">
        <v>533</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0.21</v>
      </c>
      <c r="G43" s="42">
        <v>0.28999999999999998</v>
      </c>
      <c r="H43" s="42">
        <v>1.08</v>
      </c>
      <c r="I43" s="42">
        <v>0.5</v>
      </c>
      <c r="J43" s="43">
        <v>0.28999999999999998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4713</v>
      </c>
      <c r="L45" s="60">
        <v>4518</v>
      </c>
      <c r="M45" s="60">
        <v>4365</v>
      </c>
      <c r="N45" s="60">
        <v>4245</v>
      </c>
      <c r="O45" s="61">
        <v>3871</v>
      </c>
      <c r="P45" s="48"/>
      <c r="Q45" s="48"/>
      <c r="R45" s="48"/>
      <c r="S45" s="48"/>
      <c r="T45" s="48"/>
      <c r="U45" s="48"/>
    </row>
    <row r="46" spans="1:21" ht="30.75" customHeight="1">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13</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14</v>
      </c>
      <c r="F48" s="1153"/>
      <c r="G48" s="1153"/>
      <c r="H48" s="1153"/>
      <c r="I48" s="1153"/>
      <c r="J48" s="1154"/>
      <c r="K48" s="63">
        <v>1606</v>
      </c>
      <c r="L48" s="64">
        <v>1668</v>
      </c>
      <c r="M48" s="64">
        <v>1447</v>
      </c>
      <c r="N48" s="64">
        <v>1516</v>
      </c>
      <c r="O48" s="65">
        <v>1774</v>
      </c>
      <c r="P48" s="48"/>
      <c r="Q48" s="48"/>
      <c r="R48" s="48"/>
      <c r="S48" s="48"/>
      <c r="T48" s="48"/>
      <c r="U48" s="48"/>
    </row>
    <row r="49" spans="1:21" ht="30.75" customHeight="1">
      <c r="A49" s="48"/>
      <c r="B49" s="1161"/>
      <c r="C49" s="1162"/>
      <c r="D49" s="62"/>
      <c r="E49" s="1153" t="s">
        <v>15</v>
      </c>
      <c r="F49" s="1153"/>
      <c r="G49" s="1153"/>
      <c r="H49" s="1153"/>
      <c r="I49" s="1153"/>
      <c r="J49" s="1154"/>
      <c r="K49" s="63">
        <v>526</v>
      </c>
      <c r="L49" s="64">
        <v>387</v>
      </c>
      <c r="M49" s="64">
        <v>344</v>
      </c>
      <c r="N49" s="64">
        <v>365</v>
      </c>
      <c r="O49" s="65">
        <v>411</v>
      </c>
      <c r="P49" s="48"/>
      <c r="Q49" s="48"/>
      <c r="R49" s="48"/>
      <c r="S49" s="48"/>
      <c r="T49" s="48"/>
      <c r="U49" s="48"/>
    </row>
    <row r="50" spans="1:21" ht="30.75" customHeight="1">
      <c r="A50" s="48"/>
      <c r="B50" s="1161"/>
      <c r="C50" s="1162"/>
      <c r="D50" s="62"/>
      <c r="E50" s="1153" t="s">
        <v>16</v>
      </c>
      <c r="F50" s="1153"/>
      <c r="G50" s="1153"/>
      <c r="H50" s="1153"/>
      <c r="I50" s="1153"/>
      <c r="J50" s="1154"/>
      <c r="K50" s="63">
        <v>81</v>
      </c>
      <c r="L50" s="64">
        <v>88</v>
      </c>
      <c r="M50" s="64">
        <v>75</v>
      </c>
      <c r="N50" s="64">
        <v>74</v>
      </c>
      <c r="O50" s="65">
        <v>60</v>
      </c>
      <c r="P50" s="48"/>
      <c r="Q50" s="48"/>
      <c r="R50" s="48"/>
      <c r="S50" s="48"/>
      <c r="T50" s="48"/>
      <c r="U50" s="48"/>
    </row>
    <row r="51" spans="1:21" ht="30.75" customHeight="1">
      <c r="A51" s="48"/>
      <c r="B51" s="1163"/>
      <c r="C51" s="1164"/>
      <c r="D51" s="66"/>
      <c r="E51" s="1153" t="s">
        <v>17</v>
      </c>
      <c r="F51" s="1153"/>
      <c r="G51" s="1153"/>
      <c r="H51" s="1153"/>
      <c r="I51" s="1153"/>
      <c r="J51" s="1154"/>
      <c r="K51" s="63">
        <v>1</v>
      </c>
      <c r="L51" s="64">
        <v>0</v>
      </c>
      <c r="M51" s="64" t="s">
        <v>480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3550</v>
      </c>
      <c r="L52" s="64">
        <v>3649</v>
      </c>
      <c r="M52" s="64">
        <v>3630</v>
      </c>
      <c r="N52" s="64">
        <v>3738</v>
      </c>
      <c r="O52" s="65">
        <v>3889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3377</v>
      </c>
      <c r="L53" s="69">
        <v>3012</v>
      </c>
      <c r="M53" s="69">
        <v>2601</v>
      </c>
      <c r="N53" s="69">
        <v>2462</v>
      </c>
      <c r="O53" s="70">
        <v>2227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2015-04-27T03:01:13Z</cp:lastPrinted>
  <dcterms:created xsi:type="dcterms:W3CDTF">2015-02-17T07:07:13Z</dcterms:created>
  <dcterms:modified xsi:type="dcterms:W3CDTF">2015-04-28T05:29:26Z</dcterms:modified>
  <cp:category/>
</cp:coreProperties>
</file>