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5 上水道経営係\★管理係\13.調査 報告\★調査報告（財政課）\調査報告（財政課）H31.R1\19.公営企業に係る経営比較分析表\"/>
    </mc:Choice>
  </mc:AlternateContent>
  <workbookProtection workbookAlgorithmName="SHA-512" workbookHashValue="Tvu9xa1j+NcjPq+y5TjFhcn6P89P+I9Ce3RqaOfi/nAe3RFVXJsmdliPHhe0jevkZRVKAHrFu8FN6e0+qYol4A==" workbookSaltValue="AR9/c2djUlcFw2Br07eIQQ==" workbookSpinCount="100000" lockStructure="1"/>
  <bookViews>
    <workbookView xWindow="0" yWindow="0" windowWidth="19200" windowHeight="69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<sst xmlns="http://schemas.openxmlformats.org/spreadsheetml/2006/main" count="220" uniqueCount="107">
  <si>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</si>
  <si>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</si>
  <si>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</si>
  <si>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</si>
  <si>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</si>
  <si>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</si>
  <si>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</si>
  <si>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</si>
  <si>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</si>
  <si>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</si>
  <si>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</si>
  <si>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</si>
  <si>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</si>
  <si>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</si>
  <si>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</si>
  <si>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</si>
  <si>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</si>
  <si>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</si>
  <si>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</si>
  <si>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</si>
  <si>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</si>
  <si>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</si>
  <si>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</si>
  <si>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</si>
  <si>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</si>
  <si>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</si>
  <si>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</si>
  <si>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</si>
  <si>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</si>
  <si>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</si>
  <si>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</si>
  <si>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</si>
  <si>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</si>
  <si>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</si>
  <si>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</si>
  <si>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</si>
  <si>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</si>
  <si>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</si>
  <si>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</si>
  <si>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</si>
  <si>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</si>
  <si>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</si>
  <si>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</si>
  <si>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</si>
  <si>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</si>
  <si>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</si>
  <si>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</si>
  <si>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</si>
  <si>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</si>
  <si>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</si>
  <si>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</si>
  <si>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</si>
  <si>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</si>
  <si>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</si>
  <si>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</si>
  <si>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</si>
  <si>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</si>
  <si>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</si>
  <si>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</si>
  <si>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</si>
  <si>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</si>
  <si>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</si>
  <si>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</si>
  <si>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</si>
  <si>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</si>
  <si>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</si>
  <si>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</si>
  <si>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</si>
  <si>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</si>
  <si>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</si>
  <si>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</si>
  <si>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</si>
  <si>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</si>
  <si>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</si>
  <si>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</si>
  <si>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</si>
  <si>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</si>
  <si>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</si>
  <si>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</si>
  <si>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</si>
  <si>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</si>
  <si>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</si>
  <si>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</si>
  <si>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</si>
  <si>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</si>
  <si>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</si>
  <si>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</si>
  <si>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</si>
  <si>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</si>
  <si>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</si>
  <si>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</si>
  <si>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</si>
  <si>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</si>
  <si>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</si>
  <si>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</si>
  <si>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</si>
  <si>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</si>
  <si>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</si>
  <si>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</si>
  <si>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</si>
  <si>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</si>
  <si>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</si>
  <si>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</si>
  <si>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</si>
  <si>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償却対象資産の減価償却がどの程度進んでいるかを表す指標で、資産の老朽化度合いを示しています。類似団体の平均値より老朽化度合いは低いと言えますが、年々増加し老朽化度合いが進んでいます。②管路経年化率は、法定耐用年数を超えた管路延長の割合を表す指標で、管路の老朽化度合いを示しています。また、③管路更新率は、更新した管路延長の割合を示していますが、昨年度は類似団体の平均値を少し下回っています。経年化率は次第に進行していくため、今後も計画的に管路の更新を進めいく必要があると考えます。</t>
    <rPh sb="2" eb="4">
      <t>ユウケイ</t>
    </rPh>
    <rPh sb="4" eb="6">
      <t>コテイ</t>
    </rPh>
    <rPh sb="6" eb="8">
      <t>シサン</t>
    </rPh>
    <rPh sb="8" eb="10">
      <t>ゲンカ</t>
    </rPh>
    <rPh sb="10" eb="12">
      <t>ショウキャク</t>
    </rPh>
    <rPh sb="12" eb="13">
      <t>リツ</t>
    </rPh>
    <rPh sb="15" eb="17">
      <t>ショウキャク</t>
    </rPh>
    <rPh sb="17" eb="19">
      <t>タイショウ</t>
    </rPh>
    <rPh sb="19" eb="21">
      <t>シサン</t>
    </rPh>
    <rPh sb="22" eb="24">
      <t>ゲンカ</t>
    </rPh>
    <rPh sb="24" eb="26">
      <t>ショウキャク</t>
    </rPh>
    <rPh sb="29" eb="31">
      <t>テイド</t>
    </rPh>
    <rPh sb="31" eb="32">
      <t>スス</t>
    </rPh>
    <rPh sb="38" eb="39">
      <t>アラワ</t>
    </rPh>
    <rPh sb="40" eb="42">
      <t>シヒョウ</t>
    </rPh>
    <rPh sb="44" eb="46">
      <t>シサン</t>
    </rPh>
    <rPh sb="47" eb="50">
      <t>ロウキュウカ</t>
    </rPh>
    <rPh sb="50" eb="52">
      <t>ドア</t>
    </rPh>
    <rPh sb="54" eb="55">
      <t>シメ</t>
    </rPh>
    <rPh sb="61" eb="63">
      <t>ルイジ</t>
    </rPh>
    <rPh sb="63" eb="65">
      <t>ダンタイ</t>
    </rPh>
    <rPh sb="66" eb="69">
      <t>ヘイキンチ</t>
    </rPh>
    <rPh sb="71" eb="74">
      <t>ロウキュウカ</t>
    </rPh>
    <rPh sb="74" eb="76">
      <t>ドア</t>
    </rPh>
    <rPh sb="78" eb="79">
      <t>ヒク</t>
    </rPh>
    <rPh sb="81" eb="82">
      <t>イ</t>
    </rPh>
    <rPh sb="87" eb="89">
      <t>ネンネン</t>
    </rPh>
    <rPh sb="89" eb="91">
      <t>ゾウカ</t>
    </rPh>
    <rPh sb="92" eb="95">
      <t>ロウキュウカ</t>
    </rPh>
    <rPh sb="95" eb="97">
      <t>ドア</t>
    </rPh>
    <rPh sb="99" eb="100">
      <t>スス</t>
    </rPh>
    <rPh sb="107" eb="109">
      <t>カンロ</t>
    </rPh>
    <rPh sb="109" eb="111">
      <t>ケイネン</t>
    </rPh>
    <rPh sb="111" eb="112">
      <t>カ</t>
    </rPh>
    <rPh sb="112" eb="113">
      <t>リツ</t>
    </rPh>
    <rPh sb="115" eb="117">
      <t>ホウテイ</t>
    </rPh>
    <rPh sb="117" eb="119">
      <t>タイヨウ</t>
    </rPh>
    <rPh sb="119" eb="121">
      <t>ネンスウ</t>
    </rPh>
    <rPh sb="122" eb="123">
      <t>コ</t>
    </rPh>
    <rPh sb="125" eb="127">
      <t>カンロ</t>
    </rPh>
    <rPh sb="127" eb="129">
      <t>エンチョウ</t>
    </rPh>
    <rPh sb="130" eb="132">
      <t>ワリアイ</t>
    </rPh>
    <rPh sb="133" eb="134">
      <t>アラワ</t>
    </rPh>
    <rPh sb="135" eb="137">
      <t>シヒョウ</t>
    </rPh>
    <rPh sb="139" eb="141">
      <t>カンロ</t>
    </rPh>
    <rPh sb="142" eb="145">
      <t>ロウキュウカ</t>
    </rPh>
    <rPh sb="145" eb="147">
      <t>ドア</t>
    </rPh>
    <rPh sb="149" eb="150">
      <t>シメ</t>
    </rPh>
    <rPh sb="187" eb="190">
      <t>サクネンド</t>
    </rPh>
    <rPh sb="191" eb="193">
      <t>ルイジ</t>
    </rPh>
    <rPh sb="193" eb="195">
      <t>ダンタイ</t>
    </rPh>
    <rPh sb="196" eb="199">
      <t>ヘイキンチ</t>
    </rPh>
    <rPh sb="200" eb="201">
      <t>スコ</t>
    </rPh>
    <rPh sb="210" eb="213">
      <t>ケイネンカ</t>
    </rPh>
    <rPh sb="213" eb="214">
      <t>リツ</t>
    </rPh>
    <rPh sb="215" eb="217">
      <t>シダイ</t>
    </rPh>
    <rPh sb="218" eb="220">
      <t>シンコウ</t>
    </rPh>
    <rPh sb="227" eb="229">
      <t>コンゴ</t>
    </rPh>
    <rPh sb="230" eb="233">
      <t>ケイカクテキ</t>
    </rPh>
    <rPh sb="234" eb="236">
      <t>カンロ</t>
    </rPh>
    <rPh sb="237" eb="239">
      <t>コウシン</t>
    </rPh>
    <rPh sb="240" eb="241">
      <t>スス</t>
    </rPh>
    <rPh sb="244" eb="246">
      <t>ヒツヨウ</t>
    </rPh>
    <rPh sb="250" eb="251">
      <t>カンガ</t>
    </rPh>
    <phoneticPr fontId="4"/>
  </si>
  <si>
    <t>　経営の健全性については、①経常収支比率と⑤料金回収率が共に100％を超えており、黒字経営を維持し、経営に必要な経費を料金で賄うことができている状況を表しています。昨年度と比べ、一般会計からの補助金等の減少により収入減となりましたが、県用水受水費の減額等がそれらを上回る支出減となったことから、経常収支比率は3.84％増加し、類似団体平均値や全国平均値をともに上回っており、収支は健全な水準にあると言えます。今後も黒字経営を維持できるよう効率化を図り、経営健全化に努めます。
　経営の効率性については、⑥給水原価が県用水受水費の減額等により、昨年度に比べ7.69円の減額となりました。しかしながら、甲賀市は給水区域が広範囲にわたることや、地形的な問題から施設を多く抱えており、経常費用（減価償却費や施設の維持管理に係る費用）が多いことから類似団体平均値や全国平均値をともに上回っています。
　⑦施設利用率は一日配水能力に対する一日平均配水量の割合でありますが、昨年度に比べ減少しています。施設の稼働が収益につながっているかを判断する⑧有収率は増加しており、漏水等による収益につながらない配水が減少したと考えられます。給水人口の減少に伴い配水量も減少していくと考えられることから、施設の統廃合等を行うとともに、引き続き漏水調査や老朽管の更新等を実施していきます。</t>
    <rPh sb="1" eb="3">
      <t>ケイエイ</t>
    </rPh>
    <rPh sb="4" eb="7">
      <t>ケンゼンセイ</t>
    </rPh>
    <rPh sb="14" eb="16">
      <t>ケイジョウ</t>
    </rPh>
    <rPh sb="16" eb="18">
      <t>シュウシ</t>
    </rPh>
    <rPh sb="18" eb="20">
      <t>ヒリツ</t>
    </rPh>
    <rPh sb="22" eb="24">
      <t>リョウキン</t>
    </rPh>
    <rPh sb="24" eb="26">
      <t>カイシュウ</t>
    </rPh>
    <rPh sb="26" eb="27">
      <t>リツ</t>
    </rPh>
    <rPh sb="28" eb="29">
      <t>トモ</t>
    </rPh>
    <rPh sb="35" eb="36">
      <t>コ</t>
    </rPh>
    <rPh sb="41" eb="43">
      <t>クロジ</t>
    </rPh>
    <rPh sb="43" eb="45">
      <t>ケイエイ</t>
    </rPh>
    <rPh sb="46" eb="48">
      <t>イジ</t>
    </rPh>
    <rPh sb="56" eb="58">
      <t>ケイヒ</t>
    </rPh>
    <rPh sb="59" eb="61">
      <t>リョウキン</t>
    </rPh>
    <rPh sb="62" eb="63">
      <t>マカナ</t>
    </rPh>
    <rPh sb="72" eb="74">
      <t>ジョウキョウ</t>
    </rPh>
    <rPh sb="75" eb="76">
      <t>アラワ</t>
    </rPh>
    <rPh sb="82" eb="84">
      <t>サクネン</t>
    </rPh>
    <rPh sb="84" eb="85">
      <t>ド</t>
    </rPh>
    <rPh sb="86" eb="87">
      <t>クラ</t>
    </rPh>
    <rPh sb="89" eb="91">
      <t>イッパン</t>
    </rPh>
    <rPh sb="91" eb="93">
      <t>カイケイ</t>
    </rPh>
    <rPh sb="96" eb="99">
      <t>ホジョキン</t>
    </rPh>
    <rPh sb="99" eb="100">
      <t>トウ</t>
    </rPh>
    <rPh sb="101" eb="103">
      <t>ゲンショウ</t>
    </rPh>
    <rPh sb="106" eb="108">
      <t>シュウニュウ</t>
    </rPh>
    <rPh sb="108" eb="109">
      <t>ゲン</t>
    </rPh>
    <rPh sb="117" eb="118">
      <t>ケン</t>
    </rPh>
    <rPh sb="118" eb="120">
      <t>ヨウスイ</t>
    </rPh>
    <rPh sb="120" eb="121">
      <t>ジュ</t>
    </rPh>
    <rPh sb="159" eb="161">
      <t>ゾウカ</t>
    </rPh>
    <rPh sb="163" eb="165">
      <t>ルイジ</t>
    </rPh>
    <rPh sb="165" eb="167">
      <t>ダンタイ</t>
    </rPh>
    <rPh sb="167" eb="169">
      <t>ヘイキン</t>
    </rPh>
    <rPh sb="169" eb="170">
      <t>チ</t>
    </rPh>
    <rPh sb="171" eb="173">
      <t>ゼンコク</t>
    </rPh>
    <rPh sb="173" eb="175">
      <t>ヘイキン</t>
    </rPh>
    <rPh sb="175" eb="176">
      <t>チ</t>
    </rPh>
    <rPh sb="180" eb="182">
      <t>ウワマワ</t>
    </rPh>
    <rPh sb="187" eb="189">
      <t>シュウシ</t>
    </rPh>
    <rPh sb="190" eb="192">
      <t>ケンゼン</t>
    </rPh>
    <rPh sb="193" eb="195">
      <t>スイジュン</t>
    </rPh>
    <rPh sb="199" eb="200">
      <t>イ</t>
    </rPh>
    <rPh sb="204" eb="206">
      <t>コンゴ</t>
    </rPh>
    <rPh sb="207" eb="209">
      <t>クロジ</t>
    </rPh>
    <rPh sb="209" eb="211">
      <t>ケイエイ</t>
    </rPh>
    <rPh sb="212" eb="214">
      <t>イジ</t>
    </rPh>
    <rPh sb="219" eb="222">
      <t>コウリツカ</t>
    </rPh>
    <rPh sb="223" eb="224">
      <t>ハカ</t>
    </rPh>
    <rPh sb="226" eb="228">
      <t>ケイエイ</t>
    </rPh>
    <rPh sb="228" eb="231">
      <t>ケンゼンカ</t>
    </rPh>
    <rPh sb="232" eb="233">
      <t>ツト</t>
    </rPh>
    <rPh sb="239" eb="241">
      <t>ケイエイ</t>
    </rPh>
    <rPh sb="242" eb="245">
      <t>コウリツセイ</t>
    </rPh>
    <rPh sb="252" eb="254">
      <t>キュウスイ</t>
    </rPh>
    <rPh sb="254" eb="256">
      <t>ゲンカ</t>
    </rPh>
    <rPh sb="275" eb="276">
      <t>クラ</t>
    </rPh>
    <rPh sb="281" eb="282">
      <t>エン</t>
    </rPh>
    <rPh sb="283" eb="285">
      <t>ゲンガク</t>
    </rPh>
    <rPh sb="299" eb="301">
      <t>コウカ</t>
    </rPh>
    <rPh sb="303" eb="305">
      <t>キュウスイ</t>
    </rPh>
    <rPh sb="305" eb="307">
      <t>クイキ</t>
    </rPh>
    <rPh sb="308" eb="311">
      <t>コウハンイ</t>
    </rPh>
    <rPh sb="319" eb="322">
      <t>チケイテキ</t>
    </rPh>
    <rPh sb="323" eb="325">
      <t>モンダイ</t>
    </rPh>
    <rPh sb="327" eb="329">
      <t>シセツ</t>
    </rPh>
    <rPh sb="330" eb="331">
      <t>オオ</t>
    </rPh>
    <rPh sb="332" eb="333">
      <t>カカ</t>
    </rPh>
    <rPh sb="338" eb="340">
      <t>ケイジョウ</t>
    </rPh>
    <rPh sb="340" eb="342">
      <t>ヒヨウ</t>
    </rPh>
    <rPh sb="343" eb="345">
      <t>ゲンカ</t>
    </rPh>
    <rPh sb="345" eb="347">
      <t>ショウキャク</t>
    </rPh>
    <rPh sb="347" eb="348">
      <t>ヒ</t>
    </rPh>
    <rPh sb="349" eb="351">
      <t>シセツ</t>
    </rPh>
    <rPh sb="352" eb="354">
      <t>イジ</t>
    </rPh>
    <rPh sb="354" eb="356">
      <t>カンリ</t>
    </rPh>
    <rPh sb="357" eb="358">
      <t>カカ</t>
    </rPh>
    <rPh sb="359" eb="361">
      <t>ヒヨウ</t>
    </rPh>
    <rPh sb="363" eb="364">
      <t>オオ</t>
    </rPh>
    <rPh sb="375" eb="376">
      <t>チ</t>
    </rPh>
    <rPh sb="381" eb="382">
      <t>チ</t>
    </rPh>
    <rPh sb="397" eb="399">
      <t>シセツ</t>
    </rPh>
    <rPh sb="399" eb="401">
      <t>リヨウ</t>
    </rPh>
    <rPh sb="401" eb="402">
      <t>リツ</t>
    </rPh>
    <rPh sb="430" eb="432">
      <t>サクネン</t>
    </rPh>
    <rPh sb="432" eb="433">
      <t>ド</t>
    </rPh>
    <rPh sb="434" eb="435">
      <t>クラ</t>
    </rPh>
    <rPh sb="436" eb="438">
      <t>ゲンショウ</t>
    </rPh>
    <rPh sb="471" eb="473">
      <t>ゾウカ</t>
    </rPh>
    <rPh sb="478" eb="480">
      <t>ロウスイ</t>
    </rPh>
    <rPh sb="480" eb="481">
      <t>トウ</t>
    </rPh>
    <rPh sb="484" eb="486">
      <t>シュウエキ</t>
    </rPh>
    <rPh sb="493" eb="495">
      <t>ハイスイ</t>
    </rPh>
    <rPh sb="496" eb="498">
      <t>ゲンショウ</t>
    </rPh>
    <rPh sb="501" eb="502">
      <t>カンガ</t>
    </rPh>
    <rPh sb="508" eb="510">
      <t>キュウスイ</t>
    </rPh>
    <rPh sb="510" eb="512">
      <t>ジンコウ</t>
    </rPh>
    <rPh sb="513" eb="514">
      <t>ゲン</t>
    </rPh>
    <rPh sb="514" eb="515">
      <t>ショウ</t>
    </rPh>
    <rPh sb="516" eb="517">
      <t>トモナ</t>
    </rPh>
    <rPh sb="518" eb="520">
      <t>ハイスイ</t>
    </rPh>
    <rPh sb="520" eb="521">
      <t>リョウ</t>
    </rPh>
    <rPh sb="522" eb="524">
      <t>ゲンショウ</t>
    </rPh>
    <rPh sb="529" eb="530">
      <t>カンガ</t>
    </rPh>
    <rPh sb="539" eb="541">
      <t>シセツ</t>
    </rPh>
    <rPh sb="542" eb="545">
      <t>トウハイゴウ</t>
    </rPh>
    <rPh sb="545" eb="546">
      <t>トウ</t>
    </rPh>
    <rPh sb="547" eb="548">
      <t>オコナ</t>
    </rPh>
    <rPh sb="554" eb="555">
      <t>ヒ</t>
    </rPh>
    <rPh sb="556" eb="557">
      <t>ツヅ</t>
    </rPh>
    <rPh sb="558" eb="560">
      <t>ロウスイ</t>
    </rPh>
    <rPh sb="560" eb="562">
      <t>チョウサ</t>
    </rPh>
    <rPh sb="563" eb="565">
      <t>ロウキュウ</t>
    </rPh>
    <rPh sb="565" eb="566">
      <t>カン</t>
    </rPh>
    <rPh sb="567" eb="569">
      <t>コウシン</t>
    </rPh>
    <rPh sb="569" eb="570">
      <t>トウ</t>
    </rPh>
    <rPh sb="571" eb="573">
      <t>ジッシ</t>
    </rPh>
    <phoneticPr fontId="4"/>
  </si>
  <si>
    <t>　経営の健全性においては、経常収支比率及び料金回収率が近年は毎年100％を超えており、現状は良好であると言えます。しかし、給水人口の減少や節水型社会の浸透により、水需要の増加は見込めない状況です。加えて施設の老朽化と更新時期を迎えるため、今後厳しい経営状況を迎えると考えられます。平成30年度に策定した第2次水道ビジョンに基づき、老朽施設の更新を計画的に進めていくとともに、施設の統廃合や合理化を進めていく必要があります。また、健全で効率のよい経営を維持していくため、中長期的な財政計画に基づく経営を行うとともに、水需要の変化を敏感にとらえ、計画の見直しを柔軟に行っていく必要があると考えます。</t>
    <rPh sb="1" eb="3">
      <t>ケイエイ</t>
    </rPh>
    <rPh sb="4" eb="7">
      <t>ケンゼンセイ</t>
    </rPh>
    <rPh sb="13" eb="15">
      <t>ケイジョウ</t>
    </rPh>
    <rPh sb="15" eb="17">
      <t>シュウシ</t>
    </rPh>
    <rPh sb="17" eb="19">
      <t>ヒリツ</t>
    </rPh>
    <rPh sb="19" eb="20">
      <t>オヨ</t>
    </rPh>
    <rPh sb="21" eb="23">
      <t>リョウキン</t>
    </rPh>
    <rPh sb="23" eb="25">
      <t>カイシュウ</t>
    </rPh>
    <rPh sb="25" eb="26">
      <t>リツ</t>
    </rPh>
    <rPh sb="27" eb="29">
      <t>キンネン</t>
    </rPh>
    <rPh sb="30" eb="32">
      <t>マイトシ</t>
    </rPh>
    <rPh sb="37" eb="38">
      <t>コ</t>
    </rPh>
    <rPh sb="43" eb="45">
      <t>ゲンジョウ</t>
    </rPh>
    <rPh sb="46" eb="48">
      <t>リョウコウ</t>
    </rPh>
    <rPh sb="52" eb="53">
      <t>イ</t>
    </rPh>
    <rPh sb="61" eb="63">
      <t>キュウスイ</t>
    </rPh>
    <rPh sb="63" eb="65">
      <t>ジンコウ</t>
    </rPh>
    <rPh sb="66" eb="68">
      <t>ゲンショウ</t>
    </rPh>
    <rPh sb="69" eb="72">
      <t>セッスイガタ</t>
    </rPh>
    <rPh sb="72" eb="74">
      <t>シャカイ</t>
    </rPh>
    <rPh sb="75" eb="77">
      <t>シントウ</t>
    </rPh>
    <rPh sb="81" eb="82">
      <t>ミズ</t>
    </rPh>
    <rPh sb="82" eb="84">
      <t>ジュヨウ</t>
    </rPh>
    <rPh sb="85" eb="87">
      <t>ゾウカ</t>
    </rPh>
    <rPh sb="88" eb="90">
      <t>ミコ</t>
    </rPh>
    <rPh sb="93" eb="95">
      <t>ジョウキョウ</t>
    </rPh>
    <rPh sb="98" eb="99">
      <t>クワ</t>
    </rPh>
    <rPh sb="101" eb="103">
      <t>シセツ</t>
    </rPh>
    <rPh sb="104" eb="107">
      <t>ロウキュウカ</t>
    </rPh>
    <rPh sb="108" eb="110">
      <t>コウシン</t>
    </rPh>
    <rPh sb="110" eb="112">
      <t>ジキ</t>
    </rPh>
    <rPh sb="113" eb="114">
      <t>ムカ</t>
    </rPh>
    <rPh sb="119" eb="121">
      <t>コンゴ</t>
    </rPh>
    <rPh sb="129" eb="130">
      <t>ムカ</t>
    </rPh>
    <rPh sb="133" eb="134">
      <t>カンガ</t>
    </rPh>
    <rPh sb="140" eb="142">
      <t>ヘイセイ</t>
    </rPh>
    <rPh sb="144" eb="145">
      <t>ネン</t>
    </rPh>
    <rPh sb="145" eb="146">
      <t>ド</t>
    </rPh>
    <rPh sb="147" eb="149">
      <t>サクテイ</t>
    </rPh>
    <rPh sb="151" eb="152">
      <t>ダイ</t>
    </rPh>
    <rPh sb="153" eb="154">
      <t>ジ</t>
    </rPh>
    <rPh sb="154" eb="156">
      <t>スイドウ</t>
    </rPh>
    <rPh sb="161" eb="162">
      <t>モト</t>
    </rPh>
    <rPh sb="165" eb="167">
      <t>ロウキュウ</t>
    </rPh>
    <rPh sb="187" eb="189">
      <t>シセツ</t>
    </rPh>
    <rPh sb="190" eb="193">
      <t>トウハイゴウ</t>
    </rPh>
    <rPh sb="194" eb="197">
      <t>ゴウリカ</t>
    </rPh>
    <rPh sb="198" eb="199">
      <t>スス</t>
    </rPh>
    <rPh sb="203" eb="205">
      <t>ヒツヨウ</t>
    </rPh>
    <rPh sb="214" eb="216">
      <t>ケンゼン</t>
    </rPh>
    <rPh sb="217" eb="219">
      <t>コウリツ</t>
    </rPh>
    <rPh sb="222" eb="224">
      <t>ケイエイ</t>
    </rPh>
    <rPh sb="225" eb="227">
      <t>イジ</t>
    </rPh>
    <rPh sb="239" eb="241">
      <t>ザイセイ</t>
    </rPh>
    <rPh sb="241" eb="243">
      <t>ケイカク</t>
    </rPh>
    <rPh sb="244" eb="245">
      <t>モト</t>
    </rPh>
    <rPh sb="247" eb="249">
      <t>ケイエイ</t>
    </rPh>
    <rPh sb="250" eb="251">
      <t>オコナ</t>
    </rPh>
    <rPh sb="271" eb="273">
      <t>ケイカク</t>
    </rPh>
    <rPh sb="274" eb="276">
      <t>ミナオ</t>
    </rPh>
    <rPh sb="278" eb="280">
      <t>ジュウナン</t>
    </rPh>
    <rPh sb="281" eb="282">
      <t>オコナ</t>
    </rPh>
    <rPh sb="286" eb="288">
      <t>ヒツヨウ</t>
    </rPh>
    <rPh sb="292" eb="29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</si>
</sst>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1.05</c:v>
                </c:pt>
                <c:pt idx="1">
                  <c:v>1.0900000000000001</c:v>
                </c:pt>
                <c:pt idx="2">
                  <c:v>0.55000000000000004</c:v>
                </c:pt>
                <c:pt idx="3">
                  <c:v>0.89</c:v>
                </c:pt>
                <c:pt idx="4">
                  <c:v>0.6</c:v>
                </c:pt>
              </c:numCache>
            </c:numRef>
          </c:val>
          <c:extLst>
            <c:ext xmlns:c16="http://schemas.microsoft.com/office/drawing/2014/chart" uri="{C3380CC4-5D6E-409C-BE32-E72D297353CC}">
              <c16:uniqueId val="{00000000-A40F-4DD4-A020-E66C185373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A40F-4DD4-A020-E66C185373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60.36</c:v>
                </c:pt>
                <c:pt idx="1">
                  <c:v>60.1</c:v>
                </c:pt>
                <c:pt idx="2">
                  <c:v>62.64</c:v>
                </c:pt>
                <c:pt idx="3">
                  <c:v>63.01</c:v>
                </c:pt>
                <c:pt idx="4">
                  <c:v>62.3</c:v>
                </c:pt>
              </c:numCache>
            </c:numRef>
          </c:val>
          <c:extLst>
            <c:ext xmlns:c16="http://schemas.microsoft.com/office/drawing/2014/chart" uri="{C3380CC4-5D6E-409C-BE32-E72D297353CC}">
              <c16:uniqueId val="{00000000-F7C9-4040-A658-79F357817C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7C9-4040-A658-79F357817C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87.52</c:v>
                </c:pt>
                <c:pt idx="1">
                  <c:v>87.48</c:v>
                </c:pt>
                <c:pt idx="2">
                  <c:v>85.29</c:v>
                </c:pt>
                <c:pt idx="3">
                  <c:v>82.73</c:v>
                </c:pt>
                <c:pt idx="4">
                  <c:v>84.88</c:v>
                </c:pt>
              </c:numCache>
            </c:numRef>
          </c:val>
          <c:extLst>
            <c:ext xmlns:c16="http://schemas.microsoft.com/office/drawing/2014/chart" uri="{C3380CC4-5D6E-409C-BE32-E72D297353CC}">
              <c16:uniqueId val="{00000000-4B97-4F3A-8D39-C18E7D3649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B97-4F3A-8D39-C18E7D3649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111.58</c:v>
                </c:pt>
                <c:pt idx="1">
                  <c:v>108.72</c:v>
                </c:pt>
                <c:pt idx="2">
                  <c:v>115.7</c:v>
                </c:pt>
                <c:pt idx="3">
                  <c:v>113.08</c:v>
                </c:pt>
                <c:pt idx="4">
                  <c:v>116.92</c:v>
                </c:pt>
              </c:numCache>
            </c:numRef>
          </c:val>
          <c:extLst>
            <c:ext xmlns:c16="http://schemas.microsoft.com/office/drawing/2014/chart" uri="{C3380CC4-5D6E-409C-BE32-E72D297353CC}">
              <c16:uniqueId val="{00000000-8C87-435E-9ABE-3AD8A1222B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8C87-435E-9ABE-3AD8A1222B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39.979999999999997</c:v>
                </c:pt>
                <c:pt idx="1">
                  <c:v>41.19</c:v>
                </c:pt>
                <c:pt idx="2">
                  <c:v>42.89</c:v>
                </c:pt>
                <c:pt idx="3">
                  <c:v>44.42</c:v>
                </c:pt>
                <c:pt idx="4">
                  <c:v>45.96</c:v>
                </c:pt>
              </c:numCache>
            </c:numRef>
          </c:val>
          <c:extLst>
            <c:ext xmlns:c16="http://schemas.microsoft.com/office/drawing/2014/chart" uri="{C3380CC4-5D6E-409C-BE32-E72D297353CC}">
              <c16:uniqueId val="{00000000-02E0-41FC-8E95-BE2C21E2B6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02E0-41FC-8E95-BE2C21E2B6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13.13</c:v>
                </c:pt>
                <c:pt idx="1">
                  <c:v>11.69</c:v>
                </c:pt>
                <c:pt idx="2">
                  <c:v>11.62</c:v>
                </c:pt>
                <c:pt idx="3">
                  <c:v>10.34</c:v>
                </c:pt>
                <c:pt idx="4">
                  <c:v>11.76</c:v>
                </c:pt>
              </c:numCache>
            </c:numRef>
          </c:val>
          <c:extLst>
            <c:ext xmlns:c16="http://schemas.microsoft.com/office/drawing/2014/chart" uri="{C3380CC4-5D6E-409C-BE32-E72D297353CC}">
              <c16:uniqueId val="{00000000-3320-47D0-A656-921AFB6D20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3320-47D0-A656-921AFB6D20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68-4DD4-92CF-76CECB3E2E9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EF68-4DD4-92CF-76CECB3E2E9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422.1</c:v>
                </c:pt>
                <c:pt idx="1">
                  <c:v>389.25</c:v>
                </c:pt>
                <c:pt idx="2">
                  <c:v>484.5</c:v>
                </c:pt>
                <c:pt idx="3">
                  <c:v>476.89</c:v>
                </c:pt>
                <c:pt idx="4">
                  <c:v>637.15</c:v>
                </c:pt>
              </c:numCache>
            </c:numRef>
          </c:val>
          <c:extLst>
            <c:ext xmlns:c16="http://schemas.microsoft.com/office/drawing/2014/chart" uri="{C3380CC4-5D6E-409C-BE32-E72D297353CC}">
              <c16:uniqueId val="{00000000-3A9E-488D-977A-786A755D85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3A9E-488D-977A-786A755D85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293.85000000000002</c:v>
                </c:pt>
                <c:pt idx="1">
                  <c:v>299.88</c:v>
                </c:pt>
                <c:pt idx="2">
                  <c:v>288.79000000000002</c:v>
                </c:pt>
                <c:pt idx="3">
                  <c:v>292.98</c:v>
                </c:pt>
                <c:pt idx="4">
                  <c:v>288.92</c:v>
                </c:pt>
              </c:numCache>
            </c:numRef>
          </c:val>
          <c:extLst>
            <c:ext xmlns:c16="http://schemas.microsoft.com/office/drawing/2014/chart" uri="{C3380CC4-5D6E-409C-BE32-E72D297353CC}">
              <c16:uniqueId val="{00000000-E26A-4376-8118-6FBC84BEE1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E26A-4376-8118-6FBC84BEE1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103.35</c:v>
                </c:pt>
                <c:pt idx="1">
                  <c:v>104.27</c:v>
                </c:pt>
                <c:pt idx="2">
                  <c:v>113.13</c:v>
                </c:pt>
                <c:pt idx="3">
                  <c:v>110.17</c:v>
                </c:pt>
                <c:pt idx="4">
                  <c:v>114.62</c:v>
                </c:pt>
              </c:numCache>
            </c:numRef>
          </c:val>
          <c:extLst>
            <c:ext xmlns:c16="http://schemas.microsoft.com/office/drawing/2014/chart" uri="{C3380CC4-5D6E-409C-BE32-E72D297353CC}">
              <c16:uniqueId val="{00000000-C7F1-4D09-A777-833C60252C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C7F1-4D09-A777-833C60252C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202.47</c:v>
                </c:pt>
                <c:pt idx="1">
                  <c:v>199.97</c:v>
                </c:pt>
                <c:pt idx="2">
                  <c:v>184.18</c:v>
                </c:pt>
                <c:pt idx="3">
                  <c:v>189.55</c:v>
                </c:pt>
                <c:pt idx="4">
                  <c:v>181.86</c:v>
                </c:pt>
              </c:numCache>
            </c:numRef>
          </c:val>
          <c:extLst>
            <c:ext xmlns:c16="http://schemas.microsoft.com/office/drawing/2014/chart" uri="{C3380CC4-5D6E-409C-BE32-E72D297353CC}">
              <c16:uniqueId val="{00000000-CC82-4B7C-A610-626CB0D615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CC82-4B7C-A610-626CB0D615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61" zoomScale="90" zoomScaleNormal="90" workbookViewId="0">
      <selection activeCell="AZ86" sqref="AZ8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滋賀県　甲賀市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90974</v>
      </c>
      <c r="AM8" s="70"/>
      <c r="AN8" s="70"/>
      <c r="AO8" s="70"/>
      <c r="AP8" s="70"/>
      <c r="AQ8" s="70"/>
      <c r="AR8" s="70"/>
      <c r="AS8" s="70"/>
      <c r="AT8" s="66">
        <f>データ!$S$6</f>
        <v>481.62</v>
      </c>
      <c r="AU8" s="67"/>
      <c r="AV8" s="67"/>
      <c r="AW8" s="67"/>
      <c r="AX8" s="67"/>
      <c r="AY8" s="67"/>
      <c r="AZ8" s="67"/>
      <c r="BA8" s="67"/>
      <c r="BB8" s="69">
        <f>データ!$T$6</f>
        <v>188.89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69.930000000000007</v>
      </c>
      <c r="J10" s="67"/>
      <c r="K10" s="67"/>
      <c r="L10" s="67"/>
      <c r="M10" s="67"/>
      <c r="N10" s="67"/>
      <c r="O10" s="68"/>
      <c r="P10" s="69">
        <f>データ!$P$6</f>
        <v>99.76</v>
      </c>
      <c r="Q10" s="69"/>
      <c r="R10" s="69"/>
      <c r="S10" s="69"/>
      <c r="T10" s="69"/>
      <c r="U10" s="69"/>
      <c r="V10" s="69"/>
      <c r="W10" s="70">
        <f>データ!$Q$6</f>
        <v>3229</v>
      </c>
      <c r="X10" s="70"/>
      <c r="Y10" s="70"/>
      <c r="Z10" s="70"/>
      <c r="AA10" s="70"/>
      <c r="AB10" s="70"/>
      <c r="AC10" s="70"/>
      <c r="AD10" s="2"/>
      <c r="AE10" s="2"/>
      <c r="AF10" s="2"/>
      <c r="AG10" s="2"/>
      <c r="AH10" s="4"/>
      <c r="AI10" s="4"/>
      <c r="AJ10" s="4"/>
      <c r="AK10" s="4"/>
      <c r="AL10" s="70">
        <f>データ!$U$6</f>
        <v>91658</v>
      </c>
      <c r="AM10" s="70"/>
      <c r="AN10" s="70"/>
      <c r="AO10" s="70"/>
      <c r="AP10" s="70"/>
      <c r="AQ10" s="70"/>
      <c r="AR10" s="70"/>
      <c r="AS10" s="70"/>
      <c r="AT10" s="66">
        <f>データ!$V$6</f>
        <v>204.9</v>
      </c>
      <c r="AU10" s="67"/>
      <c r="AV10" s="67"/>
      <c r="AW10" s="67"/>
      <c r="AX10" s="67"/>
      <c r="AY10" s="67"/>
      <c r="AZ10" s="67"/>
      <c r="BA10" s="67"/>
      <c r="BB10" s="69">
        <f>データ!$W$6</f>
        <v>447.33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C+1/ms5B8uHY4LCcMBqRQMFqLuCaj/LKR80WFn37PlOwajqbCvTWYBAVVEXs9pl8Rx0UPQOCVFeHlcSkrfUoQ==" saltValue="aQEe9qf2P00SNAZ7ONeN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252093</v>
      </c>
      <c r="D6" s="34">
        <f t="shared" si="3"/>
        <v>46</v>
      </c>
      <c r="E6" s="34">
        <f t="shared" si="3"/>
        <v>1</v>
      </c>
      <c r="F6" s="34">
        <f t="shared" si="3"/>
        <v>0</v>
      </c>
      <c r="G6" s="34">
        <f t="shared" si="3"/>
        <v>1</v>
      </c>
      <c r="H6" s="34" t="str">
        <f t="shared" si="3"/>
        <v>滋賀県　甲賀市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69.930000000000007</v>
      </c>
      <c r="P6" s="35">
        <f t="shared" si="3"/>
        <v>99.76</v>
      </c>
      <c r="Q6" s="35">
        <f t="shared" si="3"/>
        <v>3229</v>
      </c>
      <c r="R6" s="35">
        <f t="shared" si="3"/>
        <v>90974</v>
      </c>
      <c r="S6" s="35">
        <f t="shared" si="3"/>
        <v>481.62</v>
      </c>
      <c r="T6" s="35">
        <f t="shared" si="3"/>
        <v>188.89</v>
      </c>
      <c r="U6" s="35">
        <f t="shared" si="3"/>
        <v>91658</v>
      </c>
      <c r="V6" s="35">
        <f t="shared" si="3"/>
        <v>204.9</v>
      </c>
      <c r="W6" s="35">
        <f t="shared" si="3"/>
        <v>447.33</v>
      </c>
      <c r="X6" s="36">
        <f>IF(X7="",NA(),X7)</f>
        <v>111.58</v>
      </c>
      <c r="Y6" s="36">
        <f t="shared" ref="Y6:AG6" si="4">IF(Y7="",NA(),Y7)</f>
        <v>108.72</v>
      </c>
      <c r="Z6" s="36">
        <f t="shared" si="4"/>
        <v>115.7</v>
      </c>
      <c r="AA6" s="36">
        <f t="shared" si="4"/>
        <v>113.08</v>
      </c>
      <c r="AB6" s="36">
        <f t="shared" si="4"/>
        <v>116.92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422.1</v>
      </c>
      <c r="AU6" s="36">
        <f t="shared" ref="AU6:BC6" si="6">IF(AU7="",NA(),AU7)</f>
        <v>389.25</v>
      </c>
      <c r="AV6" s="36">
        <f t="shared" si="6"/>
        <v>484.5</v>
      </c>
      <c r="AW6" s="36">
        <f t="shared" si="6"/>
        <v>476.89</v>
      </c>
      <c r="AX6" s="36">
        <f t="shared" si="6"/>
        <v>637.15</v>
      </c>
      <c r="AY6" s="36">
        <f t="shared" si="6"/>
        <v>335.95</v>
      </c>
      <c r="AZ6" s="36">
        <f t="shared" si="6"/>
        <v>346.59</v>
      </c>
      <c r="BA6" s="36">
        <f t="shared" si="6"/>
        <v>357.82</v>
      </c>
      <c r="BB6" s="36">
        <f t="shared" si="6"/>
        <v>355.5</v>
      </c>
      <c r="BC6" s="36">
        <f t="shared" si="6"/>
        <v>349.83</v>
      </c>
      <c r="BD6" s="35" t="str">
        <f>IF(BD7="","",IF(BD7="-","【-】","【"&amp;SUBSTITUTE(TEXT(BD7,"#,##0.00"),"-","△")&amp;"】"))</f>
        <v>【261.93】</v>
      </c>
      <c r="BE6" s="36">
        <f>IF(BE7="",NA(),BE7)</f>
        <v>293.85000000000002</v>
      </c>
      <c r="BF6" s="36">
        <f t="shared" ref="BF6:BN6" si="7">IF(BF7="",NA(),BF7)</f>
        <v>299.88</v>
      </c>
      <c r="BG6" s="36">
        <f t="shared" si="7"/>
        <v>288.79000000000002</v>
      </c>
      <c r="BH6" s="36">
        <f t="shared" si="7"/>
        <v>292.98</v>
      </c>
      <c r="BI6" s="36">
        <f t="shared" si="7"/>
        <v>288.92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103.35</v>
      </c>
      <c r="BQ6" s="36">
        <f t="shared" ref="BQ6:BY6" si="8">IF(BQ7="",NA(),BQ7)</f>
        <v>104.27</v>
      </c>
      <c r="BR6" s="36">
        <f t="shared" si="8"/>
        <v>113.13</v>
      </c>
      <c r="BS6" s="36">
        <f t="shared" si="8"/>
        <v>110.17</v>
      </c>
      <c r="BT6" s="36">
        <f t="shared" si="8"/>
        <v>114.62</v>
      </c>
      <c r="BU6" s="36">
        <f t="shared" si="8"/>
        <v>105.21</v>
      </c>
      <c r="BV6" s="36">
        <f t="shared" si="8"/>
        <v>105.71</v>
      </c>
      <c r="BW6" s="36">
        <f t="shared" si="8"/>
        <v>106.01</v>
      </c>
      <c r="BX6" s="36">
        <f t="shared" si="8"/>
        <v>104.57</v>
      </c>
      <c r="BY6" s="36">
        <f t="shared" si="8"/>
        <v>103.54</v>
      </c>
      <c r="BZ6" s="35" t="str">
        <f>IF(BZ7="","",IF(BZ7="-","【-】","【"&amp;SUBSTITUTE(TEXT(BZ7,"#,##0.00"),"-","△")&amp;"】"))</f>
        <v>【103.91】</v>
      </c>
      <c r="CA6" s="36">
        <f>IF(CA7="",NA(),CA7)</f>
        <v>202.47</v>
      </c>
      <c r="CB6" s="36">
        <f t="shared" ref="CB6:CJ6" si="9">IF(CB7="",NA(),CB7)</f>
        <v>199.97</v>
      </c>
      <c r="CC6" s="36">
        <f t="shared" si="9"/>
        <v>184.18</v>
      </c>
      <c r="CD6" s="36">
        <f t="shared" si="9"/>
        <v>189.55</v>
      </c>
      <c r="CE6" s="36">
        <f t="shared" si="9"/>
        <v>181.86</v>
      </c>
      <c r="CF6" s="36">
        <f t="shared" si="9"/>
        <v>162.59</v>
      </c>
      <c r="CG6" s="36">
        <f t="shared" si="9"/>
        <v>162.15</v>
      </c>
      <c r="CH6" s="36">
        <f t="shared" si="9"/>
        <v>162.24</v>
      </c>
      <c r="CI6" s="36">
        <f t="shared" si="9"/>
        <v>165.47</v>
      </c>
      <c r="CJ6" s="36">
        <f t="shared" si="9"/>
        <v>167.46</v>
      </c>
      <c r="CK6" s="35" t="str">
        <f>IF(CK7="","",IF(CK7="-","【-】","【"&amp;SUBSTITUTE(TEXT(CK7,"#,##0.00"),"-","△")&amp;"】"))</f>
        <v>【167.11】</v>
      </c>
      <c r="CL6" s="36">
        <f>IF(CL7="",NA(),CL7)</f>
        <v>60.36</v>
      </c>
      <c r="CM6" s="36">
        <f t="shared" ref="CM6:CU6" si="10">IF(CM7="",NA(),CM7)</f>
        <v>60.1</v>
      </c>
      <c r="CN6" s="36">
        <f t="shared" si="10"/>
        <v>62.64</v>
      </c>
      <c r="CO6" s="36">
        <f t="shared" si="10"/>
        <v>63.01</v>
      </c>
      <c r="CP6" s="36">
        <f t="shared" si="10"/>
        <v>62.3</v>
      </c>
      <c r="CQ6" s="36">
        <f t="shared" si="10"/>
        <v>59.17</v>
      </c>
      <c r="CR6" s="36">
        <f t="shared" si="10"/>
        <v>59.34</v>
      </c>
      <c r="CS6" s="36">
        <f t="shared" si="10"/>
        <v>59.11</v>
      </c>
      <c r="CT6" s="36">
        <f t="shared" si="10"/>
        <v>59.74</v>
      </c>
      <c r="CU6" s="36">
        <f t="shared" si="10"/>
        <v>59.46</v>
      </c>
      <c r="CV6" s="35" t="str">
        <f>IF(CV7="","",IF(CV7="-","【-】","【"&amp;SUBSTITUTE(TEXT(CV7,"#,##0.00"),"-","△")&amp;"】"))</f>
        <v>【60.27】</v>
      </c>
      <c r="CW6" s="36">
        <f>IF(CW7="",NA(),CW7)</f>
        <v>87.52</v>
      </c>
      <c r="CX6" s="36">
        <f t="shared" ref="CX6:DF6" si="11">IF(CX7="",NA(),CX7)</f>
        <v>87.48</v>
      </c>
      <c r="CY6" s="36">
        <f t="shared" si="11"/>
        <v>85.29</v>
      </c>
      <c r="CZ6" s="36">
        <f t="shared" si="11"/>
        <v>82.73</v>
      </c>
      <c r="DA6" s="36">
        <f t="shared" si="11"/>
        <v>84.88</v>
      </c>
      <c r="DB6" s="36">
        <f t="shared" si="11"/>
        <v>87.6</v>
      </c>
      <c r="DC6" s="36">
        <f t="shared" si="11"/>
        <v>87.74</v>
      </c>
      <c r="DD6" s="36">
        <f t="shared" si="11"/>
        <v>87.91</v>
      </c>
      <c r="DE6" s="36">
        <f t="shared" si="11"/>
        <v>87.28</v>
      </c>
      <c r="DF6" s="36">
        <f t="shared" si="11"/>
        <v>87.41</v>
      </c>
      <c r="DG6" s="35" t="str">
        <f>IF(DG7="","",IF(DG7="-","【-】","【"&amp;SUBSTITUTE(TEXT(DG7,"#,##0.00"),"-","△")&amp;"】"))</f>
        <v>【89.92】</v>
      </c>
      <c r="DH6" s="36">
        <f>IF(DH7="",NA(),DH7)</f>
        <v>39.979999999999997</v>
      </c>
      <c r="DI6" s="36">
        <f t="shared" ref="DI6:DQ6" si="12">IF(DI7="",NA(),DI7)</f>
        <v>41.19</v>
      </c>
      <c r="DJ6" s="36">
        <f t="shared" si="12"/>
        <v>42.89</v>
      </c>
      <c r="DK6" s="36">
        <f t="shared" si="12"/>
        <v>44.42</v>
      </c>
      <c r="DL6" s="36">
        <f t="shared" si="12"/>
        <v>45.96</v>
      </c>
      <c r="DM6" s="36">
        <f t="shared" si="12"/>
        <v>45.25</v>
      </c>
      <c r="DN6" s="36">
        <f t="shared" si="12"/>
        <v>46.27</v>
      </c>
      <c r="DO6" s="36">
        <f t="shared" si="12"/>
        <v>46.88</v>
      </c>
      <c r="DP6" s="36">
        <f t="shared" si="12"/>
        <v>46.94</v>
      </c>
      <c r="DQ6" s="36">
        <f t="shared" si="12"/>
        <v>47.62</v>
      </c>
      <c r="DR6" s="35" t="str">
        <f>IF(DR7="","",IF(DR7="-","【-】","【"&amp;SUBSTITUTE(TEXT(DR7,"#,##0.00"),"-","△")&amp;"】"))</f>
        <v>【48.85】</v>
      </c>
      <c r="DS6" s="36">
        <f>IF(DS7="",NA(),DS7)</f>
        <v>13.13</v>
      </c>
      <c r="DT6" s="36">
        <f t="shared" ref="DT6:EB6" si="13">IF(DT7="",NA(),DT7)</f>
        <v>11.69</v>
      </c>
      <c r="DU6" s="36">
        <f t="shared" si="13"/>
        <v>11.62</v>
      </c>
      <c r="DV6" s="36">
        <f t="shared" si="13"/>
        <v>10.34</v>
      </c>
      <c r="DW6" s="36">
        <f t="shared" si="13"/>
        <v>11.76</v>
      </c>
      <c r="DX6" s="36">
        <f t="shared" si="13"/>
        <v>10.71</v>
      </c>
      <c r="DY6" s="36">
        <f t="shared" si="13"/>
        <v>10.93</v>
      </c>
      <c r="DZ6" s="36">
        <f t="shared" si="13"/>
        <v>13.39</v>
      </c>
      <c r="EA6" s="36">
        <f t="shared" si="13"/>
        <v>14.48</v>
      </c>
      <c r="EB6" s="36">
        <f t="shared" si="13"/>
        <v>16.27</v>
      </c>
      <c r="EC6" s="35" t="str">
        <f>IF(EC7="","",IF(EC7="-","【-】","【"&amp;SUBSTITUTE(TEXT(EC7,"#,##0.00"),"-","△")&amp;"】"))</f>
        <v>【17.80】</v>
      </c>
      <c r="ED6" s="36">
        <f>IF(ED7="",NA(),ED7)</f>
        <v>1.05</v>
      </c>
      <c r="EE6" s="36">
        <f t="shared" ref="EE6:EM6" si="14">IF(EE7="",NA(),EE7)</f>
        <v>1.0900000000000001</v>
      </c>
      <c r="EF6" s="36">
        <f t="shared" si="14"/>
        <v>0.55000000000000004</v>
      </c>
      <c r="EG6" s="36">
        <f t="shared" si="14"/>
        <v>0.89</v>
      </c>
      <c r="EH6" s="36">
        <f t="shared" si="14"/>
        <v>0.6</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
      <c r="A7" s="29"/>
      <c r="B7" s="38">
        <v>2018</v>
      </c>
      <c r="C7" s="38">
        <v>252093</v>
      </c>
      <c r="D7" s="38">
        <v>46</v>
      </c>
      <c r="E7" s="38">
        <v>1</v>
      </c>
      <c r="F7" s="38">
        <v>0</v>
      </c>
      <c r="G7" s="38">
        <v>1</v>
      </c>
      <c r="H7" s="38" t="s">
        <v>92</v>
      </c>
      <c r="I7" s="38" t="s">
        <v>93</v>
      </c>
      <c r="J7" s="38" t="s">
        <v>94</v>
      </c>
      <c r="K7" s="38" t="s">
        <v>95</v>
      </c>
      <c r="L7" s="38" t="s">
        <v>96</v>
      </c>
      <c r="M7" s="38" t="s">
        <v>97</v>
      </c>
      <c r="N7" s="39" t="s">
        <v>98</v>
      </c>
      <c r="O7" s="39">
        <v>69.930000000000007</v>
      </c>
      <c r="P7" s="39">
        <v>99.76</v>
      </c>
      <c r="Q7" s="39">
        <v>3229</v>
      </c>
      <c r="R7" s="39">
        <v>90974</v>
      </c>
      <c r="S7" s="39">
        <v>481.62</v>
      </c>
      <c r="T7" s="39">
        <v>188.89</v>
      </c>
      <c r="U7" s="39">
        <v>91658</v>
      </c>
      <c r="V7" s="39">
        <v>204.9</v>
      </c>
      <c r="W7" s="39">
        <v>447.33</v>
      </c>
      <c r="X7" s="39">
        <v>111.58</v>
      </c>
      <c r="Y7" s="39">
        <v>108.72</v>
      </c>
      <c r="Z7" s="39">
        <v>115.7</v>
      </c>
      <c r="AA7" s="39">
        <v>113.08</v>
      </c>
      <c r="AB7" s="39">
        <v>116.92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422.1</v>
      </c>
      <c r="AU7" s="39">
        <v>389.25</v>
      </c>
      <c r="AV7" s="39">
        <v>484.5</v>
      </c>
      <c r="AW7" s="39">
        <v>476.89</v>
      </c>
      <c r="AX7" s="39">
        <v>637.15</v>
      </c>
      <c r="AY7" s="39">
        <v>335.95</v>
      </c>
      <c r="AZ7" s="39">
        <v>346.59</v>
      </c>
      <c r="BA7" s="39">
        <v>357.82</v>
      </c>
      <c r="BB7" s="39">
        <v>355.5</v>
      </c>
      <c r="BC7" s="39">
        <v>349.83</v>
      </c>
      <c r="BD7" s="39">
        <v>261.93</v>
      </c>
      <c r="BE7" s="39">
        <v>293.85000000000002</v>
      </c>
      <c r="BF7" s="39">
        <v>299.88</v>
      </c>
      <c r="BG7" s="39">
        <v>288.79000000000002</v>
      </c>
      <c r="BH7" s="39">
        <v>292.98</v>
      </c>
      <c r="BI7" s="39">
        <v>288.92</v>
      </c>
      <c r="BJ7" s="39">
        <v>319.82</v>
      </c>
      <c r="BK7" s="39">
        <v>312.02999999999997</v>
      </c>
      <c r="BL7" s="39">
        <v>307.45999999999998</v>
      </c>
      <c r="BM7" s="39">
        <v>312.58</v>
      </c>
      <c r="BN7" s="39">
        <v>314.87</v>
      </c>
      <c r="BO7" s="39">
        <v>270.45999999999998</v>
      </c>
      <c r="BP7" s="39">
        <v>103.35</v>
      </c>
      <c r="BQ7" s="39">
        <v>104.27</v>
      </c>
      <c r="BR7" s="39">
        <v>113.13</v>
      </c>
      <c r="BS7" s="39">
        <v>110.17</v>
      </c>
      <c r="BT7" s="39">
        <v>114.62</v>
      </c>
      <c r="BU7" s="39">
        <v>105.21</v>
      </c>
      <c r="BV7" s="39">
        <v>105.71</v>
      </c>
      <c r="BW7" s="39">
        <v>106.01</v>
      </c>
      <c r="BX7" s="39">
        <v>104.57</v>
      </c>
      <c r="BY7" s="39">
        <v>103.54</v>
      </c>
      <c r="BZ7" s="39">
        <v>103.91</v>
      </c>
      <c r="CA7" s="39">
        <v>202.47</v>
      </c>
      <c r="CB7" s="39">
        <v>199.97</v>
      </c>
      <c r="CC7" s="39">
        <v>184.18</v>
      </c>
      <c r="CD7" s="39">
        <v>189.55</v>
      </c>
      <c r="CE7" s="39">
        <v>181.86</v>
      </c>
      <c r="CF7" s="39">
        <v>162.59</v>
      </c>
      <c r="CG7" s="39">
        <v>162.15</v>
      </c>
      <c r="CH7" s="39">
        <v>162.24</v>
      </c>
      <c r="CI7" s="39">
        <v>165.47</v>
      </c>
      <c r="CJ7" s="39">
        <v>167.46</v>
      </c>
      <c r="CK7" s="39">
        <v>167.11</v>
      </c>
      <c r="CL7" s="39">
        <v>60.36</v>
      </c>
      <c r="CM7" s="39">
        <v>60.1</v>
      </c>
      <c r="CN7" s="39">
        <v>62.64</v>
      </c>
      <c r="CO7" s="39">
        <v>63.01</v>
      </c>
      <c r="CP7" s="39">
        <v>62.3</v>
      </c>
      <c r="CQ7" s="39">
        <v>59.17</v>
      </c>
      <c r="CR7" s="39">
        <v>59.34</v>
      </c>
      <c r="CS7" s="39">
        <v>59.11</v>
      </c>
      <c r="CT7" s="39">
        <v>59.74</v>
      </c>
      <c r="CU7" s="39">
        <v>59.46</v>
      </c>
      <c r="CV7" s="39">
        <v>60.27</v>
      </c>
      <c r="CW7" s="39">
        <v>87.52</v>
      </c>
      <c r="CX7" s="39">
        <v>87.48</v>
      </c>
      <c r="CY7" s="39">
        <v>85.29</v>
      </c>
      <c r="CZ7" s="39">
        <v>82.73</v>
      </c>
      <c r="DA7" s="39">
        <v>84.88</v>
      </c>
      <c r="DB7" s="39">
        <v>87.6</v>
      </c>
      <c r="DC7" s="39">
        <v>87.74</v>
      </c>
      <c r="DD7" s="39">
        <v>87.91</v>
      </c>
      <c r="DE7" s="39">
        <v>87.28</v>
      </c>
      <c r="DF7" s="39">
        <v>87.41</v>
      </c>
      <c r="DG7" s="39">
        <v>89.92</v>
      </c>
      <c r="DH7" s="39">
        <v>39.979999999999997</v>
      </c>
      <c r="DI7" s="39">
        <v>41.19</v>
      </c>
      <c r="DJ7" s="39">
        <v>42.89</v>
      </c>
      <c r="DK7" s="39">
        <v>44.42</v>
      </c>
      <c r="DL7" s="39">
        <v>45.96</v>
      </c>
      <c r="DM7" s="39">
        <v>45.25</v>
      </c>
      <c r="DN7" s="39">
        <v>46.27</v>
      </c>
      <c r="DO7" s="39">
        <v>46.88</v>
      </c>
      <c r="DP7" s="39">
        <v>46.94</v>
      </c>
      <c r="DQ7" s="39">
        <v>47.62</v>
      </c>
      <c r="DR7" s="39">
        <v>48.85</v>
      </c>
      <c r="DS7" s="39">
        <v>13.13</v>
      </c>
      <c r="DT7" s="39">
        <v>11.69</v>
      </c>
      <c r="DU7" s="39">
        <v>11.62</v>
      </c>
      <c r="DV7" s="39">
        <v>10.34</v>
      </c>
      <c r="DW7" s="39">
        <v>11.76</v>
      </c>
      <c r="DX7" s="39">
        <v>10.71</v>
      </c>
      <c r="DY7" s="39">
        <v>10.93</v>
      </c>
      <c r="DZ7" s="39">
        <v>13.39</v>
      </c>
      <c r="EA7" s="39">
        <v>14.48</v>
      </c>
      <c r="EB7" s="39">
        <v>16.27</v>
      </c>
      <c r="EC7" s="39">
        <v>17.8</v>
      </c>
      <c r="ED7" s="39">
        <v>1.05</v>
      </c>
      <c r="EE7" s="39">
        <v>1.0900000000000001</v>
      </c>
      <c r="EF7" s="39">
        <v>0.55000000000000004</v>
      </c>
      <c r="EG7" s="39">
        <v>0.89</v>
      </c>
      <c r="EH7" s="39">
        <v>0.6</v>
      </c>
      <c r="EI7" s="39">
        <v>0.72</v>
      </c>
      <c r="EJ7" s="39">
        <v>0.71</v>
      </c>
      <c r="EK7" s="39">
        <v>0.71</v>
      </c>
      <c r="EL7" s="39">
        <v>0.75</v>
      </c>
      <c r="EM7" s="39">
        <v>0.63</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2020-02-04T05:00:40Z</cp:lastPrinted>
  <dcterms:created xsi:type="dcterms:W3CDTF">2019-12-05T04:19:55Z</dcterms:created>
  <dcterms:modified xsi:type="dcterms:W3CDTF">2020-02-05T01:58:01Z</dcterms:modified>
  <cp:category/>
</cp:coreProperties>
</file>