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C10"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D10" i="5" l="1"/>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<sst xmlns="http://schemas.openxmlformats.org/spreadsheetml/2006/main" count="217" uniqueCount="107">
  <si>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</si>
  <si>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</si>
  <si>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</si>
  <si>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</si>
  <si>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</si>
  <si>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</si>
  <si>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</si>
  <si>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</si>
  <si>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</si>
  <si>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</si>
  <si>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</si>
  <si>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</si>
  <si>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</si>
  <si>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</si>
  <si>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</si>
  <si>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</si>
  <si>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</si>
  <si>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</si>
  <si>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</si>
  <si>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</si>
  <si>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</si>
  <si>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</si>
  <si>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</si>
  <si>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</si>
  <si>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</si>
  <si>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</si>
  <si>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</si>
  <si>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</si>
  <si>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</si>
  <si>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</si>
  <si>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</si>
  <si>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</si>
  <si>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</si>
  <si>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</si>
  <si>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</si>
  <si>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</si>
  <si>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</si>
  <si>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</si>
  <si>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</si>
  <si>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</si>
  <si>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</si>
  <si>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</si>
  <si>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</si>
  <si>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</si>
  <si>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</si>
  <si>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</si>
  <si>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</si>
  <si>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</si>
  <si>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</si>
  <si>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</si>
  <si>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</si>
  <si>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</si>
  <si>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</si>
  <si>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</si>
  <si>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</si>
  <si>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</si>
  <si>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</si>
  <si>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</si>
  <si>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</si>
  <si>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</si>
  <si>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</si>
  <si>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</si>
  <si>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</si>
  <si>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</si>
  <si>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</si>
  <si>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</si>
  <si>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</si>
  <si>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</si>
  <si>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</si>
  <si>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</si>
  <si>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</si>
  <si>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</si>
  <si>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</si>
  <si>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</si>
  <si>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</si>
  <si>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</si>
  <si>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</si>
  <si>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</si>
  <si>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</si>
  <si>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</si>
  <si>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</si>
  <si>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</si>
  <si>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</si>
  <si>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</si>
  <si>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</si>
  <si>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</si>
  <si>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</si>
  <si>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</si>
  <si>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</si>
  <si>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</si>
  <si>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</si>
  <si>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</si>
  <si>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</si>
  <si>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甲賀市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</si>
  <si>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</si>
  <si>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</si>
  <si>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</si>
  <si>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</si>
  <si>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</si>
  <si>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</si>
  <si>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</si>
  <si>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</si>
  <si>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</si>
  <si>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</si>
  <si>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①経常収支比率と⑤料金回収率が共に100％を超えています。経常収支比率は、経常費用に対する経常収益の割合を示したものであり、100％以上であることは経常利益が生じていることを意味します。料金回収率は、給水に係る費用がどの程度給水収益で賄えているかを示したものであり、100％以上であることは、経営に必要な経費を料金で賄うことができている状況です。
　経営の効率性については、⑦施設利用率が減少傾向にあります。この指標は、一日配水能力に対する一日平均配水量の割合であり、施設の利用状況や適正規模を示しています。類似団体と比べて高い水準にあるものの、当市の給水人口が減少傾向にあることを踏まえると、今後の施設更新計画の課題であると言えます。⑧有収率は、施設の稼働状況が収益につながっているかを判断する指標であり、ここ近年はほぼ横ばいとなっています。有収率向上のため、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28" eb="29">
      <t>トモ</t>
    </rPh>
    <rPh sb="35" eb="36">
      <t>コ</t>
    </rPh>
    <rPh sb="42" eb="44">
      <t>ケイジョウ</t>
    </rPh>
    <rPh sb="44" eb="46">
      <t>シュウシ</t>
    </rPh>
    <rPh sb="46" eb="48">
      <t>ヒリツ</t>
    </rPh>
    <rPh sb="50" eb="52">
      <t>ケイジョウ</t>
    </rPh>
    <rPh sb="52" eb="54">
      <t>ヒヨウ</t>
    </rPh>
    <rPh sb="55" eb="56">
      <t>タイ</t>
    </rPh>
    <rPh sb="58" eb="60">
      <t>ケイジョウ</t>
    </rPh>
    <rPh sb="60" eb="62">
      <t>シュウエキ</t>
    </rPh>
    <rPh sb="63" eb="65">
      <t>ワリアイ</t>
    </rPh>
    <rPh sb="66" eb="67">
      <t>シメ</t>
    </rPh>
    <rPh sb="79" eb="81">
      <t>イジョウ</t>
    </rPh>
    <rPh sb="87" eb="89">
      <t>ケイジョウ</t>
    </rPh>
    <rPh sb="89" eb="91">
      <t>リエキ</t>
    </rPh>
    <rPh sb="92" eb="93">
      <t>ショウ</t>
    </rPh>
    <rPh sb="100" eb="102">
      <t>イミ</t>
    </rPh>
    <rPh sb="106" eb="108">
      <t>リョウキン</t>
    </rPh>
    <rPh sb="108" eb="110">
      <t>カイシュウ</t>
    </rPh>
    <rPh sb="110" eb="111">
      <t>リツ</t>
    </rPh>
    <rPh sb="113" eb="115">
      <t>キュウスイ</t>
    </rPh>
    <rPh sb="116" eb="117">
      <t>カカ</t>
    </rPh>
    <rPh sb="118" eb="120">
      <t>ヒヨウ</t>
    </rPh>
    <rPh sb="123" eb="125">
      <t>テイド</t>
    </rPh>
    <rPh sb="125" eb="127">
      <t>キュウスイ</t>
    </rPh>
    <rPh sb="127" eb="129">
      <t>シュウエキ</t>
    </rPh>
    <rPh sb="130" eb="131">
      <t>マカナ</t>
    </rPh>
    <rPh sb="137" eb="138">
      <t>シメ</t>
    </rPh>
    <rPh sb="150" eb="152">
      <t>イジョウ</t>
    </rPh>
    <rPh sb="159" eb="161">
      <t>ケイエイ</t>
    </rPh>
    <rPh sb="162" eb="164">
      <t>ヒツヨウ</t>
    </rPh>
    <rPh sb="165" eb="167">
      <t>ケイヒ</t>
    </rPh>
    <rPh sb="168" eb="170">
      <t>リョウキン</t>
    </rPh>
    <rPh sb="171" eb="172">
      <t>マカナ</t>
    </rPh>
    <rPh sb="181" eb="183">
      <t>ジョウキョウ</t>
    </rPh>
    <rPh sb="188" eb="190">
      <t>ケイエイ</t>
    </rPh>
    <rPh sb="191" eb="194">
      <t>コウリツセイ</t>
    </rPh>
    <rPh sb="201" eb="203">
      <t>シセツ</t>
    </rPh>
    <rPh sb="203" eb="205">
      <t>リヨウ</t>
    </rPh>
    <rPh sb="205" eb="206">
      <t>リツ</t>
    </rPh>
    <rPh sb="207" eb="209">
      <t>ゲンショウ</t>
    </rPh>
    <rPh sb="209" eb="211">
      <t>ケイコウ</t>
    </rPh>
    <rPh sb="219" eb="221">
      <t>シヒョウ</t>
    </rPh>
    <rPh sb="223" eb="225">
      <t>イチニチ</t>
    </rPh>
    <rPh sb="225" eb="227">
      <t>ハイスイ</t>
    </rPh>
    <rPh sb="227" eb="229">
      <t>ノウリョク</t>
    </rPh>
    <rPh sb="230" eb="231">
      <t>タイ</t>
    </rPh>
    <rPh sb="233" eb="235">
      <t>イチニチ</t>
    </rPh>
    <rPh sb="235" eb="237">
      <t>ヘイキン</t>
    </rPh>
    <rPh sb="237" eb="239">
      <t>ハイスイ</t>
    </rPh>
    <rPh sb="239" eb="240">
      <t>リョウ</t>
    </rPh>
    <rPh sb="241" eb="243">
      <t>ワリアイ</t>
    </rPh>
    <rPh sb="247" eb="249">
      <t>シセツ</t>
    </rPh>
    <rPh sb="250" eb="252">
      <t>リヨウ</t>
    </rPh>
    <rPh sb="252" eb="254">
      <t>ジョウキョウ</t>
    </rPh>
    <rPh sb="255" eb="257">
      <t>テキセイ</t>
    </rPh>
    <rPh sb="257" eb="259">
      <t>キボ</t>
    </rPh>
    <rPh sb="260" eb="261">
      <t>シメ</t>
    </rPh>
    <rPh sb="267" eb="269">
      <t>ルイジ</t>
    </rPh>
    <rPh sb="269" eb="271">
      <t>ダンタイ</t>
    </rPh>
    <rPh sb="272" eb="273">
      <t>クラ</t>
    </rPh>
    <rPh sb="275" eb="276">
      <t>タカ</t>
    </rPh>
    <rPh sb="277" eb="279">
      <t>スイジュン</t>
    </rPh>
    <rPh sb="286" eb="288">
      <t>トウシ</t>
    </rPh>
    <rPh sb="289" eb="291">
      <t>キュウスイ</t>
    </rPh>
    <rPh sb="291" eb="293">
      <t>ジンコウ</t>
    </rPh>
    <rPh sb="294" eb="296">
      <t>ゲンショウ</t>
    </rPh>
    <rPh sb="296" eb="298">
      <t>ケイコウ</t>
    </rPh>
    <rPh sb="304" eb="305">
      <t>フ</t>
    </rPh>
    <rPh sb="310" eb="312">
      <t>コンゴ</t>
    </rPh>
    <rPh sb="313" eb="315">
      <t>シセツ</t>
    </rPh>
    <rPh sb="315" eb="317">
      <t>コウシン</t>
    </rPh>
    <rPh sb="317" eb="319">
      <t>ケイカク</t>
    </rPh>
    <rPh sb="320" eb="322">
      <t>カダイ</t>
    </rPh>
    <rPh sb="326" eb="327">
      <t>イ</t>
    </rPh>
    <rPh sb="332" eb="334">
      <t>ユウシュウ</t>
    </rPh>
    <rPh sb="334" eb="335">
      <t>リツ</t>
    </rPh>
    <rPh sb="337" eb="339">
      <t>シセツ</t>
    </rPh>
    <rPh sb="340" eb="342">
      <t>カドウ</t>
    </rPh>
    <rPh sb="342" eb="344">
      <t>ジョウキョウ</t>
    </rPh>
    <rPh sb="345" eb="347">
      <t>シュウエキ</t>
    </rPh>
    <rPh sb="357" eb="359">
      <t>ハンダン</t>
    </rPh>
    <rPh sb="361" eb="363">
      <t>シヒョウ</t>
    </rPh>
    <rPh sb="369" eb="371">
      <t>キンネン</t>
    </rPh>
    <rPh sb="374" eb="375">
      <t>ヨコ</t>
    </rPh>
    <rPh sb="385" eb="387">
      <t>ユウシュウ</t>
    </rPh>
    <rPh sb="387" eb="388">
      <t>リツ</t>
    </rPh>
    <rPh sb="388" eb="390">
      <t>コウジョウ</t>
    </rPh>
    <rPh sb="394" eb="395">
      <t>ヒ</t>
    </rPh>
    <rPh sb="396" eb="397">
      <t>ツヅ</t>
    </rPh>
    <rPh sb="398" eb="400">
      <t>ロウスイ</t>
    </rPh>
    <rPh sb="400" eb="402">
      <t>チョウサ</t>
    </rPh>
    <rPh sb="403" eb="405">
      <t>ロウキュウ</t>
    </rPh>
    <rPh sb="405" eb="406">
      <t>カン</t>
    </rPh>
    <rPh sb="407" eb="409">
      <t>コウシン</t>
    </rPh>
    <rPh sb="409" eb="410">
      <t>トウ</t>
    </rPh>
    <rPh sb="411" eb="413">
      <t>ジッシ</t>
    </rPh>
    <phoneticPr fontId="4"/>
  </si>
  <si>
    <t>　平成20年度と平成23年度に料金改定を実施し、経営改善に取り組んだことにより、合併以降続いていた累積欠損金を平成25年度決算で解消できました。また、経常収支比率も近年は連続で100％を超えており、現状は良好であると言えます。しかし、給水人口の減少や節水型社会の浸透により、水需要の増加は見込めず、厳しい経営状況にあります。さらに、施設の老朽化と更新時期を迎えるため、中長期的な財政計画に基づき、施設の更新を計画的に進めていきます。</t>
    <rPh sb="1" eb="3">
      <t>ヘイセイ</t>
    </rPh>
    <rPh sb="5" eb="7">
      <t>ネンド</t>
    </rPh>
    <rPh sb="8" eb="10">
      <t>ヘイセイ</t>
    </rPh>
    <rPh sb="12" eb="14">
      <t>ネンド</t>
    </rPh>
    <rPh sb="15" eb="17">
      <t>リョウキン</t>
    </rPh>
    <rPh sb="17" eb="19">
      <t>カイテイ</t>
    </rPh>
    <rPh sb="20" eb="22">
      <t>ジッシ</t>
    </rPh>
    <rPh sb="24" eb="26">
      <t>ケイエイ</t>
    </rPh>
    <rPh sb="26" eb="28">
      <t>カイゼン</t>
    </rPh>
    <rPh sb="29" eb="30">
      <t>ト</t>
    </rPh>
    <rPh sb="31" eb="32">
      <t>ク</t>
    </rPh>
    <rPh sb="40" eb="42">
      <t>ガッペイ</t>
    </rPh>
    <rPh sb="42" eb="44">
      <t>イコウ</t>
    </rPh>
    <rPh sb="44" eb="45">
      <t>ツヅ</t>
    </rPh>
    <rPh sb="49" eb="51">
      <t>ルイセキ</t>
    </rPh>
    <rPh sb="51" eb="53">
      <t>ケッソン</t>
    </rPh>
    <rPh sb="53" eb="54">
      <t>キン</t>
    </rPh>
    <rPh sb="55" eb="57">
      <t>ヘイセイ</t>
    </rPh>
    <rPh sb="59" eb="61">
      <t>ネンド</t>
    </rPh>
    <rPh sb="61" eb="63">
      <t>ケッサン</t>
    </rPh>
    <rPh sb="64" eb="66">
      <t>カイショウ</t>
    </rPh>
    <rPh sb="75" eb="77">
      <t>ケイジョウ</t>
    </rPh>
    <rPh sb="77" eb="79">
      <t>シュウシ</t>
    </rPh>
    <rPh sb="79" eb="81">
      <t>ヒリツ</t>
    </rPh>
    <rPh sb="82" eb="84">
      <t>キンネン</t>
    </rPh>
    <rPh sb="85" eb="87">
      <t>レンゾク</t>
    </rPh>
    <rPh sb="93" eb="94">
      <t>コ</t>
    </rPh>
    <rPh sb="99" eb="101">
      <t>ゲンジョウ</t>
    </rPh>
    <rPh sb="102" eb="104">
      <t>リョウコウ</t>
    </rPh>
    <rPh sb="108" eb="109">
      <t>イ</t>
    </rPh>
    <rPh sb="117" eb="119">
      <t>キュウスイ</t>
    </rPh>
    <rPh sb="119" eb="121">
      <t>ジンコウ</t>
    </rPh>
    <rPh sb="122" eb="124">
      <t>ゲンショウ</t>
    </rPh>
    <rPh sb="125" eb="128">
      <t>セッスイガタ</t>
    </rPh>
    <rPh sb="128" eb="130">
      <t>シャカイ</t>
    </rPh>
    <rPh sb="131" eb="133">
      <t>シントウ</t>
    </rPh>
    <rPh sb="137" eb="138">
      <t>ミズ</t>
    </rPh>
    <rPh sb="138" eb="140">
      <t>ジュヨウ</t>
    </rPh>
    <rPh sb="141" eb="143">
      <t>ゾウカ</t>
    </rPh>
    <rPh sb="144" eb="146">
      <t>ミコ</t>
    </rPh>
    <rPh sb="149" eb="150">
      <t>キビ</t>
    </rPh>
    <rPh sb="152" eb="154">
      <t>ケイエイ</t>
    </rPh>
    <rPh sb="154" eb="156">
      <t>ジョウキョウ</t>
    </rPh>
    <rPh sb="166" eb="168">
      <t>シセツ</t>
    </rPh>
    <rPh sb="169" eb="172">
      <t>ロウキュウカ</t>
    </rPh>
    <rPh sb="173" eb="175">
      <t>コウシン</t>
    </rPh>
    <rPh sb="175" eb="177">
      <t>ジキ</t>
    </rPh>
    <rPh sb="178" eb="179">
      <t>ムカ</t>
    </rPh>
    <rPh sb="184" eb="188">
      <t>チュウチョウキテキ</t>
    </rPh>
    <rPh sb="189" eb="191">
      <t>ザイセイ</t>
    </rPh>
    <rPh sb="191" eb="193">
      <t>ケイカク</t>
    </rPh>
    <rPh sb="194" eb="195">
      <t>モト</t>
    </rPh>
    <rPh sb="198" eb="200">
      <t>シセツ</t>
    </rPh>
    <rPh sb="201" eb="203">
      <t>コウシン</t>
    </rPh>
    <rPh sb="204" eb="206">
      <t>ケイカク</t>
    </rPh>
    <rPh sb="206" eb="207">
      <t>テキ</t>
    </rPh>
    <rPh sb="208" eb="209">
      <t>スス</t>
    </rPh>
    <phoneticPr fontId="4"/>
  </si>
  <si>
    <t>　②管路経年化率は、法定耐用年数を超えた管路延長の割合を表す指標で、管路の老朽化度合いを示しています。また、③管路更新率は、当該年度に更新した管路延長の割合を示しています。いずれも高い比率とは言えず、加えて経年化率は次第に進行していくため、今後も計画的に管路の更新を進めていきます。
　なお、管路や構造物、設備も含めた水道施設の効率的な管理運営のために、アセットマネジメント策定を進めます。</t>
    <rPh sb="2" eb="4">
      <t>カンロ</t>
    </rPh>
    <rPh sb="4" eb="6">
      <t>ケイネン</t>
    </rPh>
    <rPh sb="6" eb="7">
      <t>カ</t>
    </rPh>
    <rPh sb="7" eb="8">
      <t>リツ</t>
    </rPh>
    <rPh sb="10" eb="12">
      <t>ホウテイ</t>
    </rPh>
    <rPh sb="12" eb="14">
      <t>タイヨウ</t>
    </rPh>
    <rPh sb="14" eb="16">
      <t>ネンスウ</t>
    </rPh>
    <rPh sb="17" eb="18">
      <t>コ</t>
    </rPh>
    <rPh sb="20" eb="22">
      <t>カンロ</t>
    </rPh>
    <rPh sb="22" eb="24">
      <t>エンチョウ</t>
    </rPh>
    <rPh sb="25" eb="27">
      <t>ワリアイ</t>
    </rPh>
    <rPh sb="28" eb="29">
      <t>アラワ</t>
    </rPh>
    <rPh sb="30" eb="32">
      <t>シヒョウ</t>
    </rPh>
    <rPh sb="34" eb="36">
      <t>カンロ</t>
    </rPh>
    <rPh sb="37" eb="40">
      <t>ロウキュウカ</t>
    </rPh>
    <rPh sb="40" eb="42">
      <t>ドア</t>
    </rPh>
    <rPh sb="44" eb="45">
      <t>シメ</t>
    </rPh>
    <rPh sb="62" eb="64">
      <t>トウガイ</t>
    </rPh>
    <rPh sb="64" eb="66">
      <t>ネンド</t>
    </rPh>
    <rPh sb="90" eb="91">
      <t>タカ</t>
    </rPh>
    <rPh sb="92" eb="94">
      <t>ヒリツ</t>
    </rPh>
    <rPh sb="96" eb="97">
      <t>イ</t>
    </rPh>
    <rPh sb="100" eb="101">
      <t>クワ</t>
    </rPh>
    <rPh sb="103" eb="106">
      <t>ケイネンカ</t>
    </rPh>
    <rPh sb="106" eb="107">
      <t>リツ</t>
    </rPh>
    <rPh sb="108" eb="110">
      <t>シダイ</t>
    </rPh>
    <rPh sb="111" eb="113">
      <t>シンコウ</t>
    </rPh>
    <rPh sb="120" eb="122">
      <t>コンゴ</t>
    </rPh>
    <rPh sb="123" eb="126">
      <t>ケイカクテキ</t>
    </rPh>
    <rPh sb="127" eb="129">
      <t>カンロ</t>
    </rPh>
    <rPh sb="130" eb="132">
      <t>コウシン</t>
    </rPh>
    <rPh sb="133" eb="134">
      <t>スス</t>
    </rPh>
    <rPh sb="149" eb="151">
      <t>コウゾウ</t>
    </rPh>
    <rPh sb="153" eb="155">
      <t>セツビ</t>
    </rPh>
    <rPh sb="156" eb="157">
      <t>フク</t>
    </rPh>
    <rPh sb="159" eb="161">
      <t>スイドウ</t>
    </rPh>
    <rPh sb="161" eb="163">
      <t>シセツ</t>
    </rPh>
    <rPh sb="164" eb="167">
      <t>コウリツテキ</t>
    </rPh>
    <rPh sb="168" eb="170">
      <t>カンリ</t>
    </rPh>
    <rPh sb="170" eb="172">
      <t>ウンエイ</t>
    </rPh>
    <rPh sb="187" eb="189">
      <t>サクテイ</t>
    </rPh>
    <rPh sb="190" eb="19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</si>
</sst>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0.89</c:v>
                </c:pt>
                <c:pt idx="1">
                  <c:v>1.1499999999999999</c:v>
                </c:pt>
                <c:pt idx="2">
                  <c:v>1.91</c:v>
                </c:pt>
                <c:pt idx="3">
                  <c:v>0.86</c:v>
                </c:pt>
                <c:pt idx="4">
                  <c:v>1.05</c:v>
                </c:pt>
              </c:numCache>
            </c:numRef>
          </c:val>
        </c:ser>
        <c:dLbls>
          <c:showLegendKey val="0"/>
          <c:showVal val="0"/>
          <c:showCatName val="0"/>
          <c:showSerName val="0"/>
          <c:showPercent val="0"/>
          <c:showBubbleSize val="0"/>
        </c:dLbls>
        <c:gapWidth val="150"/>
        <c:axId val="81697408"/>
        <c:axId val="475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1697408"/>
        <c:axId val="47530752"/>
      </c:lineChart>
      <c:dateAx>
        <c:axId val="81697408"/>
        <c:scaling>
          <c:orientation val="minMax"/>
        </c:scaling>
        <c:delete val="1"/>
        <c:axPos val="b"/>
        <c:numFmt formatCode="ge" sourceLinked="1"/>
        <c:majorTickMark val="none"/>
        <c:minorTickMark val="none"/>
        <c:tickLblPos val="none"/>
        <c:crossAx val="47530752"/>
        <c:crosses val="autoZero"/>
        <c:auto val="1"/>
        <c:lblOffset val="100"/>
        <c:baseTimeUnit val="years"/>
      </c:dateAx>
      <c:valAx>
        <c:axId val="475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65.349999999999994</c:v>
                </c:pt>
                <c:pt idx="1">
                  <c:v>65.58</c:v>
                </c:pt>
                <c:pt idx="2">
                  <c:v>63.39</c:v>
                </c:pt>
                <c:pt idx="3">
                  <c:v>61.75</c:v>
                </c:pt>
                <c:pt idx="4">
                  <c:v>60.36</c:v>
                </c:pt>
              </c:numCache>
            </c:numRef>
          </c:val>
        </c:ser>
        <c:dLbls>
          <c:showLegendKey val="0"/>
          <c:showVal val="0"/>
          <c:showCatName val="0"/>
          <c:showSerName val="0"/>
          <c:showPercent val="0"/>
          <c:showBubbleSize val="0"/>
        </c:dLbls>
        <c:gapWidth val="150"/>
        <c:axId val="94559232"/>
        <c:axId val="945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94559232"/>
        <c:axId val="94565504"/>
      </c:lineChart>
      <c:dateAx>
        <c:axId val="94559232"/>
        <c:scaling>
          <c:orientation val="minMax"/>
        </c:scaling>
        <c:delete val="1"/>
        <c:axPos val="b"/>
        <c:numFmt formatCode="ge" sourceLinked="1"/>
        <c:majorTickMark val="none"/>
        <c:minorTickMark val="none"/>
        <c:tickLblPos val="none"/>
        <c:crossAx val="94565504"/>
        <c:crosses val="autoZero"/>
        <c:auto val="1"/>
        <c:lblOffset val="100"/>
        <c:baseTimeUnit val="years"/>
      </c:dateAx>
      <c:valAx>
        <c:axId val="945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86.3</c:v>
                </c:pt>
                <c:pt idx="1">
                  <c:v>86.2</c:v>
                </c:pt>
                <c:pt idx="2">
                  <c:v>87.31</c:v>
                </c:pt>
                <c:pt idx="3">
                  <c:v>87.54</c:v>
                </c:pt>
                <c:pt idx="4">
                  <c:v>87.52</c:v>
                </c:pt>
              </c:numCache>
            </c:numRef>
          </c:val>
        </c:ser>
        <c:dLbls>
          <c:showLegendKey val="0"/>
          <c:showVal val="0"/>
          <c:showCatName val="0"/>
          <c:showSerName val="0"/>
          <c:showPercent val="0"/>
          <c:showBubbleSize val="0"/>
        </c:dLbls>
        <c:gapWidth val="150"/>
        <c:axId val="94608000"/>
        <c:axId val="946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94608000"/>
        <c:axId val="94610176"/>
      </c:lineChart>
      <c:dateAx>
        <c:axId val="94608000"/>
        <c:scaling>
          <c:orientation val="minMax"/>
        </c:scaling>
        <c:delete val="1"/>
        <c:axPos val="b"/>
        <c:numFmt formatCode="ge" sourceLinked="1"/>
        <c:majorTickMark val="none"/>
        <c:minorTickMark val="none"/>
        <c:tickLblPos val="none"/>
        <c:crossAx val="94610176"/>
        <c:crosses val="autoZero"/>
        <c:auto val="1"/>
        <c:lblOffset val="100"/>
        <c:baseTimeUnit val="years"/>
      </c:dateAx>
      <c:valAx>
        <c:axId val="946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103.89</c:v>
                </c:pt>
                <c:pt idx="1">
                  <c:v>109.8</c:v>
                </c:pt>
                <c:pt idx="2">
                  <c:v>111.9</c:v>
                </c:pt>
                <c:pt idx="3">
                  <c:v>110.85</c:v>
                </c:pt>
                <c:pt idx="4">
                  <c:v>111.58</c:v>
                </c:pt>
              </c:numCache>
            </c:numRef>
          </c:val>
        </c:ser>
        <c:dLbls>
          <c:showLegendKey val="0"/>
          <c:showVal val="0"/>
          <c:showCatName val="0"/>
          <c:showSerName val="0"/>
          <c:showPercent val="0"/>
          <c:showBubbleSize val="0"/>
        </c:dLbls>
        <c:gapWidth val="150"/>
        <c:axId val="47548672"/>
        <c:axId val="475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47548672"/>
        <c:axId val="47550848"/>
      </c:lineChart>
      <c:dateAx>
        <c:axId val="47548672"/>
        <c:scaling>
          <c:orientation val="minMax"/>
        </c:scaling>
        <c:delete val="1"/>
        <c:axPos val="b"/>
        <c:numFmt formatCode="ge" sourceLinked="1"/>
        <c:majorTickMark val="none"/>
        <c:minorTickMark val="none"/>
        <c:tickLblPos val="none"/>
        <c:crossAx val="47550848"/>
        <c:crosses val="autoZero"/>
        <c:auto val="1"/>
        <c:lblOffset val="100"/>
        <c:baseTimeUnit val="years"/>
      </c:dateAx>
      <c:valAx>
        <c:axId val="4755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25.21</c:v>
                </c:pt>
                <c:pt idx="1">
                  <c:v>26.16</c:v>
                </c:pt>
                <c:pt idx="2">
                  <c:v>27.17</c:v>
                </c:pt>
                <c:pt idx="3">
                  <c:v>27.74</c:v>
                </c:pt>
                <c:pt idx="4">
                  <c:v>39.979999999999997</c:v>
                </c:pt>
              </c:numCache>
            </c:numRef>
          </c:val>
        </c:ser>
        <c:dLbls>
          <c:showLegendKey val="0"/>
          <c:showVal val="0"/>
          <c:showCatName val="0"/>
          <c:showSerName val="0"/>
          <c:showPercent val="0"/>
          <c:showBubbleSize val="0"/>
        </c:dLbls>
        <c:gapWidth val="150"/>
        <c:axId val="47578496"/>
        <c:axId val="939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47578496"/>
        <c:axId val="93984256"/>
      </c:lineChart>
      <c:dateAx>
        <c:axId val="47578496"/>
        <c:scaling>
          <c:orientation val="minMax"/>
        </c:scaling>
        <c:delete val="1"/>
        <c:axPos val="b"/>
        <c:numFmt formatCode="ge" sourceLinked="1"/>
        <c:majorTickMark val="none"/>
        <c:minorTickMark val="none"/>
        <c:tickLblPos val="none"/>
        <c:crossAx val="93984256"/>
        <c:crosses val="autoZero"/>
        <c:auto val="1"/>
        <c:lblOffset val="100"/>
        <c:baseTimeUnit val="years"/>
      </c:dateAx>
      <c:valAx>
        <c:axId val="939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9.14</c:v>
                </c:pt>
                <c:pt idx="1">
                  <c:v>9.3699999999999992</c:v>
                </c:pt>
                <c:pt idx="2">
                  <c:v>11.2</c:v>
                </c:pt>
                <c:pt idx="3">
                  <c:v>12.28</c:v>
                </c:pt>
                <c:pt idx="4">
                  <c:v>13.13</c:v>
                </c:pt>
              </c:numCache>
            </c:numRef>
          </c:val>
        </c:ser>
        <c:dLbls>
          <c:showLegendKey val="0"/>
          <c:showVal val="0"/>
          <c:showCatName val="0"/>
          <c:showSerName val="0"/>
          <c:showPercent val="0"/>
          <c:showBubbleSize val="0"/>
        </c:dLbls>
        <c:gapWidth val="150"/>
        <c:axId val="94018560"/>
        <c:axId val="940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94018560"/>
        <c:axId val="94028928"/>
      </c:lineChart>
      <c:dateAx>
        <c:axId val="94018560"/>
        <c:scaling>
          <c:orientation val="minMax"/>
        </c:scaling>
        <c:delete val="1"/>
        <c:axPos val="b"/>
        <c:numFmt formatCode="ge" sourceLinked="1"/>
        <c:majorTickMark val="none"/>
        <c:minorTickMark val="none"/>
        <c:tickLblPos val="none"/>
        <c:crossAx val="94028928"/>
        <c:crosses val="autoZero"/>
        <c:auto val="1"/>
        <c:lblOffset val="100"/>
        <c:baseTimeUnit val="years"/>
      </c:dateAx>
      <c:valAx>
        <c:axId val="940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26.23</c:v>
                </c:pt>
                <c:pt idx="1">
                  <c:v>16.84</c:v>
                </c:pt>
                <c:pt idx="2">
                  <c:v>5.35</c:v>
                </c:pt>
                <c:pt idx="3" formatCode="#,##0.00;&quot;△&quot;#,##0.00">
                  <c:v>0</c:v>
                </c:pt>
                <c:pt idx="4" formatCode="#,##0.00;&quot;△&quot;#,##0.00">
                  <c:v>0</c:v>
                </c:pt>
              </c:numCache>
            </c:numRef>
          </c:val>
        </c:ser>
        <c:dLbls>
          <c:showLegendKey val="0"/>
          <c:showVal val="0"/>
          <c:showCatName val="0"/>
          <c:showSerName val="0"/>
          <c:showPercent val="0"/>
          <c:showBubbleSize val="0"/>
        </c:dLbls>
        <c:gapWidth val="150"/>
        <c:axId val="94039424"/>
        <c:axId val="941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94039424"/>
        <c:axId val="94131712"/>
      </c:lineChart>
      <c:dateAx>
        <c:axId val="94039424"/>
        <c:scaling>
          <c:orientation val="minMax"/>
        </c:scaling>
        <c:delete val="1"/>
        <c:axPos val="b"/>
        <c:numFmt formatCode="ge" sourceLinked="1"/>
        <c:majorTickMark val="none"/>
        <c:minorTickMark val="none"/>
        <c:tickLblPos val="none"/>
        <c:crossAx val="94131712"/>
        <c:crosses val="autoZero"/>
        <c:auto val="1"/>
        <c:lblOffset val="100"/>
        <c:baseTimeUnit val="years"/>
      </c:dateAx>
      <c:valAx>
        <c:axId val="94131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861.74</c:v>
                </c:pt>
                <c:pt idx="1">
                  <c:v>1049.1400000000001</c:v>
                </c:pt>
                <c:pt idx="2">
                  <c:v>1066.49</c:v>
                </c:pt>
                <c:pt idx="3">
                  <c:v>864.73</c:v>
                </c:pt>
                <c:pt idx="4">
                  <c:v>422.1</c:v>
                </c:pt>
              </c:numCache>
            </c:numRef>
          </c:val>
        </c:ser>
        <c:dLbls>
          <c:showLegendKey val="0"/>
          <c:showVal val="0"/>
          <c:showCatName val="0"/>
          <c:showSerName val="0"/>
          <c:showPercent val="0"/>
          <c:showBubbleSize val="0"/>
        </c:dLbls>
        <c:gapWidth val="150"/>
        <c:axId val="94148096"/>
        <c:axId val="941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94148096"/>
        <c:axId val="94150016"/>
      </c:lineChart>
      <c:dateAx>
        <c:axId val="94148096"/>
        <c:scaling>
          <c:orientation val="minMax"/>
        </c:scaling>
        <c:delete val="1"/>
        <c:axPos val="b"/>
        <c:numFmt formatCode="ge" sourceLinked="1"/>
        <c:majorTickMark val="none"/>
        <c:minorTickMark val="none"/>
        <c:tickLblPos val="none"/>
        <c:crossAx val="94150016"/>
        <c:crosses val="autoZero"/>
        <c:auto val="1"/>
        <c:lblOffset val="100"/>
        <c:baseTimeUnit val="years"/>
      </c:dateAx>
      <c:valAx>
        <c:axId val="9415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290.87</c:v>
                </c:pt>
                <c:pt idx="1">
                  <c:v>291.52999999999997</c:v>
                </c:pt>
                <c:pt idx="2">
                  <c:v>277.08</c:v>
                </c:pt>
                <c:pt idx="3">
                  <c:v>292.17</c:v>
                </c:pt>
                <c:pt idx="4">
                  <c:v>293.85000000000002</c:v>
                </c:pt>
              </c:numCache>
            </c:numRef>
          </c:val>
        </c:ser>
        <c:dLbls>
          <c:showLegendKey val="0"/>
          <c:showVal val="0"/>
          <c:showCatName val="0"/>
          <c:showSerName val="0"/>
          <c:showPercent val="0"/>
          <c:showBubbleSize val="0"/>
        </c:dLbls>
        <c:gapWidth val="150"/>
        <c:axId val="94463104"/>
        <c:axId val="944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94463104"/>
        <c:axId val="94465024"/>
      </c:lineChart>
      <c:dateAx>
        <c:axId val="94463104"/>
        <c:scaling>
          <c:orientation val="minMax"/>
        </c:scaling>
        <c:delete val="1"/>
        <c:axPos val="b"/>
        <c:numFmt formatCode="ge" sourceLinked="1"/>
        <c:majorTickMark val="none"/>
        <c:minorTickMark val="none"/>
        <c:tickLblPos val="none"/>
        <c:crossAx val="94465024"/>
        <c:crosses val="autoZero"/>
        <c:auto val="1"/>
        <c:lblOffset val="100"/>
        <c:baseTimeUnit val="years"/>
      </c:dateAx>
      <c:valAx>
        <c:axId val="9446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4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95.1</c:v>
                </c:pt>
                <c:pt idx="1">
                  <c:v>100.64</c:v>
                </c:pt>
                <c:pt idx="2">
                  <c:v>102.98</c:v>
                </c:pt>
                <c:pt idx="3">
                  <c:v>100.5</c:v>
                </c:pt>
                <c:pt idx="4">
                  <c:v>103.35</c:v>
                </c:pt>
              </c:numCache>
            </c:numRef>
          </c:val>
        </c:ser>
        <c:dLbls>
          <c:showLegendKey val="0"/>
          <c:showVal val="0"/>
          <c:showCatName val="0"/>
          <c:showSerName val="0"/>
          <c:showPercent val="0"/>
          <c:showBubbleSize val="0"/>
        </c:dLbls>
        <c:gapWidth val="150"/>
        <c:axId val="94503296"/>
        <c:axId val="945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94503296"/>
        <c:axId val="94505216"/>
      </c:lineChart>
      <c:dateAx>
        <c:axId val="94503296"/>
        <c:scaling>
          <c:orientation val="minMax"/>
        </c:scaling>
        <c:delete val="1"/>
        <c:axPos val="b"/>
        <c:numFmt formatCode="ge" sourceLinked="1"/>
        <c:majorTickMark val="none"/>
        <c:minorTickMark val="none"/>
        <c:tickLblPos val="none"/>
        <c:crossAx val="94505216"/>
        <c:crosses val="autoZero"/>
        <c:auto val="1"/>
        <c:lblOffset val="100"/>
        <c:baseTimeUnit val="years"/>
      </c:dateAx>
      <c:valAx>
        <c:axId val="945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208.36</c:v>
                </c:pt>
                <c:pt idx="1">
                  <c:v>196.74</c:v>
                </c:pt>
                <c:pt idx="2">
                  <c:v>206.15</c:v>
                </c:pt>
                <c:pt idx="3">
                  <c:v>207.11</c:v>
                </c:pt>
                <c:pt idx="4">
                  <c:v>202.47</c:v>
                </c:pt>
              </c:numCache>
            </c:numRef>
          </c:val>
        </c:ser>
        <c:dLbls>
          <c:showLegendKey val="0"/>
          <c:showVal val="0"/>
          <c:showCatName val="0"/>
          <c:showSerName val="0"/>
          <c:showPercent val="0"/>
          <c:showBubbleSize val="0"/>
        </c:dLbls>
        <c:gapWidth val="150"/>
        <c:axId val="94522752"/>
        <c:axId val="945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94522752"/>
        <c:axId val="94533120"/>
      </c:lineChart>
      <c:dateAx>
        <c:axId val="94522752"/>
        <c:scaling>
          <c:orientation val="minMax"/>
        </c:scaling>
        <c:delete val="1"/>
        <c:axPos val="b"/>
        <c:numFmt formatCode="ge" sourceLinked="1"/>
        <c:majorTickMark val="none"/>
        <c:minorTickMark val="none"/>
        <c:tickLblPos val="none"/>
        <c:crossAx val="94533120"/>
        <c:crosses val="autoZero"/>
        <c:auto val="1"/>
        <c:lblOffset val="100"/>
        <c:baseTimeUnit val="years"/>
      </c:dateAx>
      <c:valAx>
        <c:axId val="945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D1" sqref="D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滋賀県　甲賀市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8"/>
      <c r="J7" s="46" t="s">
        <v>2</v>
      </c>
      <c r="K7" s="47"/>
      <c r="L7" s="47"/>
      <c r="M7" s="47"/>
      <c r="N7" s="47"/>
      <c r="O7" s="47"/>
      <c r="P7" s="47"/>
      <c r="Q7" s="48"/>
      <c r="R7" s="46" t="s">
        <v>3</v>
      </c>
      <c r="S7" s="47"/>
      <c r="T7" s="47"/>
      <c r="U7" s="47"/>
      <c r="V7" s="47"/>
      <c r="W7" s="47"/>
      <c r="X7" s="47"/>
      <c r="Y7" s="48"/>
      <c r="Z7" s="46" t="s">
        <v>4</v>
      </c>
      <c r="AA7" s="47"/>
      <c r="AB7" s="47"/>
      <c r="AC7" s="47"/>
      <c r="AD7" s="47"/>
      <c r="AE7" s="47"/>
      <c r="AF7" s="47"/>
      <c r="AG7" s="48"/>
      <c r="AH7" s="3"/>
      <c r="AI7" s="46" t="s">
        <v>5</v>
      </c>
      <c r="AJ7" s="47"/>
      <c r="AK7" s="47"/>
      <c r="AL7" s="47"/>
      <c r="AM7" s="47"/>
      <c r="AN7" s="47"/>
      <c r="AO7" s="47"/>
      <c r="AP7" s="48"/>
      <c r="AQ7" s="49" t="s">
        <v>6</v>
      </c>
      <c r="AR7" s="49"/>
      <c r="AS7" s="49"/>
      <c r="AT7" s="49"/>
      <c r="AU7" s="49"/>
      <c r="AV7" s="49"/>
      <c r="AW7" s="49"/>
      <c r="AX7" s="49"/>
      <c r="AY7" s="49" t="s">
        <v>7</v>
      </c>
      <c r="AZ7" s="49"/>
      <c r="BA7" s="49"/>
      <c r="BB7" s="49"/>
      <c r="BC7" s="49"/>
      <c r="BD7" s="49"/>
      <c r="BE7" s="49"/>
      <c r="BF7" s="49"/>
      <c r="BG7" s="3"/>
      <c r="BH7" s="3"/>
      <c r="BI7" s="3"/>
      <c r="BJ7" s="3"/>
      <c r="BK7" s="3"/>
      <c r="BL7" s="4" t="s">
        <v>8</v>
      </c>
      <c r="BM7" s="5"/>
      <c r="BN7" s="5"/>
      <c r="BO7" s="5"/>
      <c r="BP7" s="5"/>
      <c r="BQ7" s="5"/>
      <c r="BR7" s="5"/>
      <c r="BS7" s="5"/>
      <c r="BT7" s="5"/>
      <c r="BU7" s="5"/>
      <c r="BV7" s="5"/>
      <c r="BW7" s="5"/>
      <c r="BX7" s="5"/>
      <c r="BY7" s="6"/>
    </row>
    <row r="8" spans="1:78" ht="18.75" customHeight="1">
      <c r="A8" s="2"/>
      <c r="B8" s="55" t="str">
        <f>データ!I6</f>
        <v>法適用</v>
      </c>
      <c r="C8" s="56"/>
      <c r="D8" s="56"/>
      <c r="E8" s="56"/>
      <c r="F8" s="56"/>
      <c r="G8" s="56"/>
      <c r="H8" s="56"/>
      <c r="I8" s="57"/>
      <c r="J8" s="55" t="str">
        <f>データ!J6</f>
        <v>水道事業</v>
      </c>
      <c r="K8" s="56"/>
      <c r="L8" s="56"/>
      <c r="M8" s="56"/>
      <c r="N8" s="56"/>
      <c r="O8" s="56"/>
      <c r="P8" s="56"/>
      <c r="Q8" s="57"/>
      <c r="R8" s="55" t="str">
        <f>データ!K6</f>
        <v>末端給水事業</v>
      </c>
      <c r="S8" s="56"/>
      <c r="T8" s="56"/>
      <c r="U8" s="56"/>
      <c r="V8" s="56"/>
      <c r="W8" s="56"/>
      <c r="X8" s="56"/>
      <c r="Y8" s="57"/>
      <c r="Z8" s="55" t="str">
        <f>データ!L6</f>
        <v>A4</v>
      </c>
      <c r="AA8" s="56"/>
      <c r="AB8" s="56"/>
      <c r="AC8" s="56"/>
      <c r="AD8" s="56"/>
      <c r="AE8" s="56"/>
      <c r="AF8" s="56"/>
      <c r="AG8" s="57"/>
      <c r="AH8" s="3"/>
      <c r="AI8" s="58">
        <f>データ!Q6</f>
        <v>92836</v>
      </c>
      <c r="AJ8" s="59"/>
      <c r="AK8" s="59"/>
      <c r="AL8" s="59"/>
      <c r="AM8" s="59"/>
      <c r="AN8" s="59"/>
      <c r="AO8" s="59"/>
      <c r="AP8" s="60"/>
      <c r="AQ8" s="50">
        <f>データ!R6</f>
        <v>481.62</v>
      </c>
      <c r="AR8" s="50"/>
      <c r="AS8" s="50"/>
      <c r="AT8" s="50"/>
      <c r="AU8" s="50"/>
      <c r="AV8" s="50"/>
      <c r="AW8" s="50"/>
      <c r="AX8" s="50"/>
      <c r="AY8" s="50">
        <f>データ!S6</f>
        <v>192.76</v>
      </c>
      <c r="AZ8" s="50"/>
      <c r="BA8" s="50"/>
      <c r="BB8" s="50"/>
      <c r="BC8" s="50"/>
      <c r="BD8" s="50"/>
      <c r="BE8" s="50"/>
      <c r="BF8" s="50"/>
      <c r="BG8" s="3"/>
      <c r="BH8" s="3"/>
      <c r="BI8" s="3"/>
      <c r="BJ8" s="3"/>
      <c r="BK8" s="3"/>
      <c r="BL8" s="51" t="s">
        <v>9</v>
      </c>
      <c r="BM8" s="52"/>
      <c r="BN8" s="7" t="s">
        <v>10</v>
      </c>
      <c r="BO8" s="8"/>
      <c r="BP8" s="8"/>
      <c r="BQ8" s="8"/>
      <c r="BR8" s="8"/>
      <c r="BS8" s="8"/>
      <c r="BT8" s="8"/>
      <c r="BU8" s="8"/>
      <c r="BV8" s="8"/>
      <c r="BW8" s="8"/>
      <c r="BX8" s="8"/>
      <c r="BY8" s="9"/>
    </row>
    <row r="9" spans="1:78" ht="18.75" customHeight="1">
      <c r="A9" s="2"/>
      <c r="B9" s="49" t="s">
        <v>11</v>
      </c>
      <c r="C9" s="49"/>
      <c r="D9" s="49"/>
      <c r="E9" s="49"/>
      <c r="F9" s="49"/>
      <c r="G9" s="49"/>
      <c r="H9" s="49"/>
      <c r="I9" s="49"/>
      <c r="J9" s="49" t="s">
        <v>12</v>
      </c>
      <c r="K9" s="49"/>
      <c r="L9" s="49"/>
      <c r="M9" s="49"/>
      <c r="N9" s="49"/>
      <c r="O9" s="49"/>
      <c r="P9" s="49"/>
      <c r="Q9" s="49"/>
      <c r="R9" s="49" t="s">
        <v>13</v>
      </c>
      <c r="S9" s="49"/>
      <c r="T9" s="49"/>
      <c r="U9" s="49"/>
      <c r="V9" s="49"/>
      <c r="W9" s="49"/>
      <c r="X9" s="49"/>
      <c r="Y9" s="49"/>
      <c r="Z9" s="49" t="s">
        <v>14</v>
      </c>
      <c r="AA9" s="49"/>
      <c r="AB9" s="49"/>
      <c r="AC9" s="49"/>
      <c r="AD9" s="49"/>
      <c r="AE9" s="49"/>
      <c r="AF9" s="49"/>
      <c r="AG9" s="49"/>
      <c r="AH9" s="3"/>
      <c r="AI9" s="49" t="s">
        <v>15</v>
      </c>
      <c r="AJ9" s="49"/>
      <c r="AK9" s="49"/>
      <c r="AL9" s="49"/>
      <c r="AM9" s="49"/>
      <c r="AN9" s="49"/>
      <c r="AO9" s="49"/>
      <c r="AP9" s="49"/>
      <c r="AQ9" s="49" t="s">
        <v>16</v>
      </c>
      <c r="AR9" s="49"/>
      <c r="AS9" s="49"/>
      <c r="AT9" s="49"/>
      <c r="AU9" s="49"/>
      <c r="AV9" s="49"/>
      <c r="AW9" s="49"/>
      <c r="AX9" s="49"/>
      <c r="AY9" s="49" t="s">
        <v>17</v>
      </c>
      <c r="AZ9" s="49"/>
      <c r="BA9" s="49"/>
      <c r="BB9" s="49"/>
      <c r="BC9" s="49"/>
      <c r="BD9" s="49"/>
      <c r="BE9" s="49"/>
      <c r="BF9" s="49"/>
      <c r="BG9" s="3"/>
      <c r="BH9" s="3"/>
      <c r="BI9" s="3"/>
      <c r="BJ9" s="3"/>
      <c r="BK9" s="3"/>
      <c r="BL9" s="53" t="s">
        <v>18</v>
      </c>
      <c r="BM9" s="54"/>
      <c r="BN9" s="10" t="s">
        <v>19</v>
      </c>
      <c r="BO9" s="11"/>
      <c r="BP9" s="11"/>
      <c r="BQ9" s="11"/>
      <c r="BR9" s="11"/>
      <c r="BS9" s="11"/>
      <c r="BT9" s="11"/>
      <c r="BU9" s="11"/>
      <c r="BV9" s="11"/>
      <c r="BW9" s="11"/>
      <c r="BX9" s="11"/>
      <c r="BY9" s="12"/>
    </row>
    <row r="10" spans="1:78" ht="18.75" customHeight="1">
      <c r="A10" s="2"/>
      <c r="B10" s="50" t="str">
        <f>データ!M6</f>
        <v>-</v>
      </c>
      <c r="C10" s="50"/>
      <c r="D10" s="50"/>
      <c r="E10" s="50"/>
      <c r="F10" s="50"/>
      <c r="G10" s="50"/>
      <c r="H10" s="50"/>
      <c r="I10" s="50"/>
      <c r="J10" s="50">
        <f>データ!N6</f>
        <v>68.56</v>
      </c>
      <c r="K10" s="50"/>
      <c r="L10" s="50"/>
      <c r="M10" s="50"/>
      <c r="N10" s="50"/>
      <c r="O10" s="50"/>
      <c r="P10" s="50"/>
      <c r="Q10" s="50"/>
      <c r="R10" s="50">
        <f>データ!O6</f>
        <v>99.81</v>
      </c>
      <c r="S10" s="50"/>
      <c r="T10" s="50"/>
      <c r="U10" s="50"/>
      <c r="V10" s="50"/>
      <c r="W10" s="50"/>
      <c r="X10" s="50"/>
      <c r="Y10" s="50"/>
      <c r="Z10" s="78">
        <f>データ!P6</f>
        <v>3229</v>
      </c>
      <c r="AA10" s="78"/>
      <c r="AB10" s="78"/>
      <c r="AC10" s="78"/>
      <c r="AD10" s="78"/>
      <c r="AE10" s="78"/>
      <c r="AF10" s="78"/>
      <c r="AG10" s="78"/>
      <c r="AH10" s="2"/>
      <c r="AI10" s="78">
        <f>データ!T6</f>
        <v>93510</v>
      </c>
      <c r="AJ10" s="78"/>
      <c r="AK10" s="78"/>
      <c r="AL10" s="78"/>
      <c r="AM10" s="78"/>
      <c r="AN10" s="78"/>
      <c r="AO10" s="78"/>
      <c r="AP10" s="78"/>
      <c r="AQ10" s="50">
        <f>データ!U6</f>
        <v>204.9</v>
      </c>
      <c r="AR10" s="50"/>
      <c r="AS10" s="50"/>
      <c r="AT10" s="50"/>
      <c r="AU10" s="50"/>
      <c r="AV10" s="50"/>
      <c r="AW10" s="50"/>
      <c r="AX10" s="50"/>
      <c r="AY10" s="50">
        <f>データ!V6</f>
        <v>456.37</v>
      </c>
      <c r="AZ10" s="50"/>
      <c r="BA10" s="50"/>
      <c r="BB10" s="50"/>
      <c r="BC10" s="50"/>
      <c r="BD10" s="50"/>
      <c r="BE10" s="50"/>
      <c r="BF10" s="50"/>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1" t="s">
        <v>104</v>
      </c>
      <c r="BM16" s="42"/>
      <c r="BN16" s="42"/>
      <c r="BO16" s="42"/>
      <c r="BP16" s="42"/>
      <c r="BQ16" s="42"/>
      <c r="BR16" s="42"/>
      <c r="BS16" s="42"/>
      <c r="BT16" s="42"/>
      <c r="BU16" s="42"/>
      <c r="BV16" s="42"/>
      <c r="BW16" s="42"/>
      <c r="BX16" s="42"/>
      <c r="BY16" s="42"/>
      <c r="BZ16" s="4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1"/>
      <c r="BM17" s="42"/>
      <c r="BN17" s="42"/>
      <c r="BO17" s="42"/>
      <c r="BP17" s="42"/>
      <c r="BQ17" s="42"/>
      <c r="BR17" s="42"/>
      <c r="BS17" s="42"/>
      <c r="BT17" s="42"/>
      <c r="BU17" s="42"/>
      <c r="BV17" s="42"/>
      <c r="BW17" s="42"/>
      <c r="BX17" s="42"/>
      <c r="BY17" s="42"/>
      <c r="BZ17" s="4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1"/>
      <c r="BM18" s="42"/>
      <c r="BN18" s="42"/>
      <c r="BO18" s="42"/>
      <c r="BP18" s="42"/>
      <c r="BQ18" s="42"/>
      <c r="BR18" s="42"/>
      <c r="BS18" s="42"/>
      <c r="BT18" s="42"/>
      <c r="BU18" s="42"/>
      <c r="BV18" s="42"/>
      <c r="BW18" s="42"/>
      <c r="BX18" s="42"/>
      <c r="BY18" s="42"/>
      <c r="BZ18" s="4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1"/>
      <c r="BM19" s="42"/>
      <c r="BN19" s="42"/>
      <c r="BO19" s="42"/>
      <c r="BP19" s="42"/>
      <c r="BQ19" s="42"/>
      <c r="BR19" s="42"/>
      <c r="BS19" s="42"/>
      <c r="BT19" s="42"/>
      <c r="BU19" s="42"/>
      <c r="BV19" s="42"/>
      <c r="BW19" s="42"/>
      <c r="BX19" s="42"/>
      <c r="BY19" s="42"/>
      <c r="BZ19" s="4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1"/>
      <c r="BM20" s="42"/>
      <c r="BN20" s="42"/>
      <c r="BO20" s="42"/>
      <c r="BP20" s="42"/>
      <c r="BQ20" s="42"/>
      <c r="BR20" s="42"/>
      <c r="BS20" s="42"/>
      <c r="BT20" s="42"/>
      <c r="BU20" s="42"/>
      <c r="BV20" s="42"/>
      <c r="BW20" s="42"/>
      <c r="BX20" s="42"/>
      <c r="BY20" s="42"/>
      <c r="BZ20" s="4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1"/>
      <c r="BM21" s="42"/>
      <c r="BN21" s="42"/>
      <c r="BO21" s="42"/>
      <c r="BP21" s="42"/>
      <c r="BQ21" s="42"/>
      <c r="BR21" s="42"/>
      <c r="BS21" s="42"/>
      <c r="BT21" s="42"/>
      <c r="BU21" s="42"/>
      <c r="BV21" s="42"/>
      <c r="BW21" s="42"/>
      <c r="BX21" s="42"/>
      <c r="BY21" s="42"/>
      <c r="BZ21" s="4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1"/>
      <c r="BM22" s="42"/>
      <c r="BN22" s="42"/>
      <c r="BO22" s="42"/>
      <c r="BP22" s="42"/>
      <c r="BQ22" s="42"/>
      <c r="BR22" s="42"/>
      <c r="BS22" s="42"/>
      <c r="BT22" s="42"/>
      <c r="BU22" s="42"/>
      <c r="BV22" s="42"/>
      <c r="BW22" s="42"/>
      <c r="BX22" s="42"/>
      <c r="BY22" s="42"/>
      <c r="BZ22" s="4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1"/>
      <c r="BM23" s="42"/>
      <c r="BN23" s="42"/>
      <c r="BO23" s="42"/>
      <c r="BP23" s="42"/>
      <c r="BQ23" s="42"/>
      <c r="BR23" s="42"/>
      <c r="BS23" s="42"/>
      <c r="BT23" s="42"/>
      <c r="BU23" s="42"/>
      <c r="BV23" s="42"/>
      <c r="BW23" s="42"/>
      <c r="BX23" s="42"/>
      <c r="BY23" s="42"/>
      <c r="BZ23" s="4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1"/>
      <c r="BM24" s="42"/>
      <c r="BN24" s="42"/>
      <c r="BO24" s="42"/>
      <c r="BP24" s="42"/>
      <c r="BQ24" s="42"/>
      <c r="BR24" s="42"/>
      <c r="BS24" s="42"/>
      <c r="BT24" s="42"/>
      <c r="BU24" s="42"/>
      <c r="BV24" s="42"/>
      <c r="BW24" s="42"/>
      <c r="BX24" s="42"/>
      <c r="BY24" s="42"/>
      <c r="BZ24" s="4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1"/>
      <c r="BM25" s="42"/>
      <c r="BN25" s="42"/>
      <c r="BO25" s="42"/>
      <c r="BP25" s="42"/>
      <c r="BQ25" s="42"/>
      <c r="BR25" s="42"/>
      <c r="BS25" s="42"/>
      <c r="BT25" s="42"/>
      <c r="BU25" s="42"/>
      <c r="BV25" s="42"/>
      <c r="BW25" s="42"/>
      <c r="BX25" s="42"/>
      <c r="BY25" s="42"/>
      <c r="BZ25" s="4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1"/>
      <c r="BM26" s="42"/>
      <c r="BN26" s="42"/>
      <c r="BO26" s="42"/>
      <c r="BP26" s="42"/>
      <c r="BQ26" s="42"/>
      <c r="BR26" s="42"/>
      <c r="BS26" s="42"/>
      <c r="BT26" s="42"/>
      <c r="BU26" s="42"/>
      <c r="BV26" s="42"/>
      <c r="BW26" s="42"/>
      <c r="BX26" s="42"/>
      <c r="BY26" s="42"/>
      <c r="BZ26" s="4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1"/>
      <c r="BM27" s="42"/>
      <c r="BN27" s="42"/>
      <c r="BO27" s="42"/>
      <c r="BP27" s="42"/>
      <c r="BQ27" s="42"/>
      <c r="BR27" s="42"/>
      <c r="BS27" s="42"/>
      <c r="BT27" s="42"/>
      <c r="BU27" s="42"/>
      <c r="BV27" s="42"/>
      <c r="BW27" s="42"/>
      <c r="BX27" s="42"/>
      <c r="BY27" s="42"/>
      <c r="BZ27" s="4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1"/>
      <c r="BM28" s="42"/>
      <c r="BN28" s="42"/>
      <c r="BO28" s="42"/>
      <c r="BP28" s="42"/>
      <c r="BQ28" s="42"/>
      <c r="BR28" s="42"/>
      <c r="BS28" s="42"/>
      <c r="BT28" s="42"/>
      <c r="BU28" s="42"/>
      <c r="BV28" s="42"/>
      <c r="BW28" s="42"/>
      <c r="BX28" s="42"/>
      <c r="BY28" s="42"/>
      <c r="BZ28" s="4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1"/>
      <c r="BM29" s="42"/>
      <c r="BN29" s="42"/>
      <c r="BO29" s="42"/>
      <c r="BP29" s="42"/>
      <c r="BQ29" s="42"/>
      <c r="BR29" s="42"/>
      <c r="BS29" s="42"/>
      <c r="BT29" s="42"/>
      <c r="BU29" s="42"/>
      <c r="BV29" s="42"/>
      <c r="BW29" s="42"/>
      <c r="BX29" s="42"/>
      <c r="BY29" s="42"/>
      <c r="BZ29" s="4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1"/>
      <c r="BM30" s="42"/>
      <c r="BN30" s="42"/>
      <c r="BO30" s="42"/>
      <c r="BP30" s="42"/>
      <c r="BQ30" s="42"/>
      <c r="BR30" s="42"/>
      <c r="BS30" s="42"/>
      <c r="BT30" s="42"/>
      <c r="BU30" s="42"/>
      <c r="BV30" s="42"/>
      <c r="BW30" s="42"/>
      <c r="BX30" s="42"/>
      <c r="BY30" s="42"/>
      <c r="BZ30" s="4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1"/>
      <c r="BM31" s="42"/>
      <c r="BN31" s="42"/>
      <c r="BO31" s="42"/>
      <c r="BP31" s="42"/>
      <c r="BQ31" s="42"/>
      <c r="BR31" s="42"/>
      <c r="BS31" s="42"/>
      <c r="BT31" s="42"/>
      <c r="BU31" s="42"/>
      <c r="BV31" s="42"/>
      <c r="BW31" s="42"/>
      <c r="BX31" s="42"/>
      <c r="BY31" s="42"/>
      <c r="BZ31" s="4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1"/>
      <c r="BM32" s="42"/>
      <c r="BN32" s="42"/>
      <c r="BO32" s="42"/>
      <c r="BP32" s="42"/>
      <c r="BQ32" s="42"/>
      <c r="BR32" s="42"/>
      <c r="BS32" s="42"/>
      <c r="BT32" s="42"/>
      <c r="BU32" s="42"/>
      <c r="BV32" s="42"/>
      <c r="BW32" s="42"/>
      <c r="BX32" s="42"/>
      <c r="BY32" s="42"/>
      <c r="BZ32" s="4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1"/>
      <c r="BM33" s="42"/>
      <c r="BN33" s="42"/>
      <c r="BO33" s="42"/>
      <c r="BP33" s="42"/>
      <c r="BQ33" s="42"/>
      <c r="BR33" s="42"/>
      <c r="BS33" s="42"/>
      <c r="BT33" s="42"/>
      <c r="BU33" s="42"/>
      <c r="BV33" s="42"/>
      <c r="BW33" s="42"/>
      <c r="BX33" s="42"/>
      <c r="BY33" s="42"/>
      <c r="BZ33" s="43"/>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41"/>
      <c r="BM34" s="42"/>
      <c r="BN34" s="42"/>
      <c r="BO34" s="42"/>
      <c r="BP34" s="42"/>
      <c r="BQ34" s="42"/>
      <c r="BR34" s="42"/>
      <c r="BS34" s="42"/>
      <c r="BT34" s="42"/>
      <c r="BU34" s="42"/>
      <c r="BV34" s="42"/>
      <c r="BW34" s="42"/>
      <c r="BX34" s="42"/>
      <c r="BY34" s="42"/>
      <c r="BZ34" s="43"/>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41"/>
      <c r="BM35" s="42"/>
      <c r="BN35" s="42"/>
      <c r="BO35" s="42"/>
      <c r="BP35" s="42"/>
      <c r="BQ35" s="42"/>
      <c r="BR35" s="42"/>
      <c r="BS35" s="42"/>
      <c r="BT35" s="42"/>
      <c r="BU35" s="42"/>
      <c r="BV35" s="42"/>
      <c r="BW35" s="42"/>
      <c r="BX35" s="42"/>
      <c r="BY35" s="42"/>
      <c r="BZ35" s="4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1"/>
      <c r="BM36" s="42"/>
      <c r="BN36" s="42"/>
      <c r="BO36" s="42"/>
      <c r="BP36" s="42"/>
      <c r="BQ36" s="42"/>
      <c r="BR36" s="42"/>
      <c r="BS36" s="42"/>
      <c r="BT36" s="42"/>
      <c r="BU36" s="42"/>
      <c r="BV36" s="42"/>
      <c r="BW36" s="42"/>
      <c r="BX36" s="42"/>
      <c r="BY36" s="42"/>
      <c r="BZ36" s="4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1"/>
      <c r="BM37" s="42"/>
      <c r="BN37" s="42"/>
      <c r="BO37" s="42"/>
      <c r="BP37" s="42"/>
      <c r="BQ37" s="42"/>
      <c r="BR37" s="42"/>
      <c r="BS37" s="42"/>
      <c r="BT37" s="42"/>
      <c r="BU37" s="42"/>
      <c r="BV37" s="42"/>
      <c r="BW37" s="42"/>
      <c r="BX37" s="42"/>
      <c r="BY37" s="42"/>
      <c r="BZ37" s="4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1"/>
      <c r="BM38" s="42"/>
      <c r="BN38" s="42"/>
      <c r="BO38" s="42"/>
      <c r="BP38" s="42"/>
      <c r="BQ38" s="42"/>
      <c r="BR38" s="42"/>
      <c r="BS38" s="42"/>
      <c r="BT38" s="42"/>
      <c r="BU38" s="42"/>
      <c r="BV38" s="42"/>
      <c r="BW38" s="42"/>
      <c r="BX38" s="42"/>
      <c r="BY38" s="42"/>
      <c r="BZ38" s="4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1"/>
      <c r="BM39" s="42"/>
      <c r="BN39" s="42"/>
      <c r="BO39" s="42"/>
      <c r="BP39" s="42"/>
      <c r="BQ39" s="42"/>
      <c r="BR39" s="42"/>
      <c r="BS39" s="42"/>
      <c r="BT39" s="42"/>
      <c r="BU39" s="42"/>
      <c r="BV39" s="42"/>
      <c r="BW39" s="42"/>
      <c r="BX39" s="42"/>
      <c r="BY39" s="42"/>
      <c r="BZ39" s="4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1"/>
      <c r="BM40" s="42"/>
      <c r="BN40" s="42"/>
      <c r="BO40" s="42"/>
      <c r="BP40" s="42"/>
      <c r="BQ40" s="42"/>
      <c r="BR40" s="42"/>
      <c r="BS40" s="42"/>
      <c r="BT40" s="42"/>
      <c r="BU40" s="42"/>
      <c r="BV40" s="42"/>
      <c r="BW40" s="42"/>
      <c r="BX40" s="42"/>
      <c r="BY40" s="42"/>
      <c r="BZ40" s="4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1"/>
      <c r="BM41" s="42"/>
      <c r="BN41" s="42"/>
      <c r="BO41" s="42"/>
      <c r="BP41" s="42"/>
      <c r="BQ41" s="42"/>
      <c r="BR41" s="42"/>
      <c r="BS41" s="42"/>
      <c r="BT41" s="42"/>
      <c r="BU41" s="42"/>
      <c r="BV41" s="42"/>
      <c r="BW41" s="42"/>
      <c r="BX41" s="42"/>
      <c r="BY41" s="42"/>
      <c r="BZ41" s="4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1"/>
      <c r="BM42" s="42"/>
      <c r="BN42" s="42"/>
      <c r="BO42" s="42"/>
      <c r="BP42" s="42"/>
      <c r="BQ42" s="42"/>
      <c r="BR42" s="42"/>
      <c r="BS42" s="42"/>
      <c r="BT42" s="42"/>
      <c r="BU42" s="42"/>
      <c r="BV42" s="42"/>
      <c r="BW42" s="42"/>
      <c r="BX42" s="42"/>
      <c r="BY42" s="42"/>
      <c r="BZ42" s="4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1"/>
      <c r="BM43" s="42"/>
      <c r="BN43" s="42"/>
      <c r="BO43" s="42"/>
      <c r="BP43" s="42"/>
      <c r="BQ43" s="42"/>
      <c r="BR43" s="42"/>
      <c r="BS43" s="42"/>
      <c r="BT43" s="42"/>
      <c r="BU43" s="42"/>
      <c r="BV43" s="42"/>
      <c r="BW43" s="42"/>
      <c r="BX43" s="42"/>
      <c r="BY43" s="42"/>
      <c r="BZ43" s="4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1"/>
      <c r="BM44" s="42"/>
      <c r="BN44" s="42"/>
      <c r="BO44" s="42"/>
      <c r="BP44" s="42"/>
      <c r="BQ44" s="42"/>
      <c r="BR44" s="42"/>
      <c r="BS44" s="42"/>
      <c r="BT44" s="42"/>
      <c r="BU44" s="42"/>
      <c r="BV44" s="42"/>
      <c r="BW44" s="42"/>
      <c r="BX44" s="42"/>
      <c r="BY44" s="42"/>
      <c r="BZ44" s="4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1" t="s">
        <v>106</v>
      </c>
      <c r="BM47" s="42"/>
      <c r="BN47" s="42"/>
      <c r="BO47" s="42"/>
      <c r="BP47" s="42"/>
      <c r="BQ47" s="42"/>
      <c r="BR47" s="42"/>
      <c r="BS47" s="42"/>
      <c r="BT47" s="42"/>
      <c r="BU47" s="42"/>
      <c r="BV47" s="42"/>
      <c r="BW47" s="42"/>
      <c r="BX47" s="42"/>
      <c r="BY47" s="42"/>
      <c r="BZ47" s="4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1"/>
      <c r="BM48" s="42"/>
      <c r="BN48" s="42"/>
      <c r="BO48" s="42"/>
      <c r="BP48" s="42"/>
      <c r="BQ48" s="42"/>
      <c r="BR48" s="42"/>
      <c r="BS48" s="42"/>
      <c r="BT48" s="42"/>
      <c r="BU48" s="42"/>
      <c r="BV48" s="42"/>
      <c r="BW48" s="42"/>
      <c r="BX48" s="42"/>
      <c r="BY48" s="42"/>
      <c r="BZ48" s="4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1"/>
      <c r="BM49" s="42"/>
      <c r="BN49" s="42"/>
      <c r="BO49" s="42"/>
      <c r="BP49" s="42"/>
      <c r="BQ49" s="42"/>
      <c r="BR49" s="42"/>
      <c r="BS49" s="42"/>
      <c r="BT49" s="42"/>
      <c r="BU49" s="42"/>
      <c r="BV49" s="42"/>
      <c r="BW49" s="42"/>
      <c r="BX49" s="42"/>
      <c r="BY49" s="42"/>
      <c r="BZ49" s="4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1"/>
      <c r="BM50" s="42"/>
      <c r="BN50" s="42"/>
      <c r="BO50" s="42"/>
      <c r="BP50" s="42"/>
      <c r="BQ50" s="42"/>
      <c r="BR50" s="42"/>
      <c r="BS50" s="42"/>
      <c r="BT50" s="42"/>
      <c r="BU50" s="42"/>
      <c r="BV50" s="42"/>
      <c r="BW50" s="42"/>
      <c r="BX50" s="42"/>
      <c r="BY50" s="42"/>
      <c r="BZ50" s="4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1"/>
      <c r="BM51" s="42"/>
      <c r="BN51" s="42"/>
      <c r="BO51" s="42"/>
      <c r="BP51" s="42"/>
      <c r="BQ51" s="42"/>
      <c r="BR51" s="42"/>
      <c r="BS51" s="42"/>
      <c r="BT51" s="42"/>
      <c r="BU51" s="42"/>
      <c r="BV51" s="42"/>
      <c r="BW51" s="42"/>
      <c r="BX51" s="42"/>
      <c r="BY51" s="42"/>
      <c r="BZ51" s="4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1"/>
      <c r="BM52" s="42"/>
      <c r="BN52" s="42"/>
      <c r="BO52" s="42"/>
      <c r="BP52" s="42"/>
      <c r="BQ52" s="42"/>
      <c r="BR52" s="42"/>
      <c r="BS52" s="42"/>
      <c r="BT52" s="42"/>
      <c r="BU52" s="42"/>
      <c r="BV52" s="42"/>
      <c r="BW52" s="42"/>
      <c r="BX52" s="42"/>
      <c r="BY52" s="42"/>
      <c r="BZ52" s="4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1"/>
      <c r="BM53" s="42"/>
      <c r="BN53" s="42"/>
      <c r="BO53" s="42"/>
      <c r="BP53" s="42"/>
      <c r="BQ53" s="42"/>
      <c r="BR53" s="42"/>
      <c r="BS53" s="42"/>
      <c r="BT53" s="42"/>
      <c r="BU53" s="42"/>
      <c r="BV53" s="42"/>
      <c r="BW53" s="42"/>
      <c r="BX53" s="42"/>
      <c r="BY53" s="42"/>
      <c r="BZ53" s="4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1"/>
      <c r="BM54" s="42"/>
      <c r="BN54" s="42"/>
      <c r="BO54" s="42"/>
      <c r="BP54" s="42"/>
      <c r="BQ54" s="42"/>
      <c r="BR54" s="42"/>
      <c r="BS54" s="42"/>
      <c r="BT54" s="42"/>
      <c r="BU54" s="42"/>
      <c r="BV54" s="42"/>
      <c r="BW54" s="42"/>
      <c r="BX54" s="42"/>
      <c r="BY54" s="42"/>
      <c r="BZ54" s="4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1"/>
      <c r="BM55" s="42"/>
      <c r="BN55" s="42"/>
      <c r="BO55" s="42"/>
      <c r="BP55" s="42"/>
      <c r="BQ55" s="42"/>
      <c r="BR55" s="42"/>
      <c r="BS55" s="42"/>
      <c r="BT55" s="42"/>
      <c r="BU55" s="42"/>
      <c r="BV55" s="42"/>
      <c r="BW55" s="42"/>
      <c r="BX55" s="42"/>
      <c r="BY55" s="42"/>
      <c r="BZ55" s="43"/>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41"/>
      <c r="BM56" s="42"/>
      <c r="BN56" s="42"/>
      <c r="BO56" s="42"/>
      <c r="BP56" s="42"/>
      <c r="BQ56" s="42"/>
      <c r="BR56" s="42"/>
      <c r="BS56" s="42"/>
      <c r="BT56" s="42"/>
      <c r="BU56" s="42"/>
      <c r="BV56" s="42"/>
      <c r="BW56" s="42"/>
      <c r="BX56" s="42"/>
      <c r="BY56" s="42"/>
      <c r="BZ56" s="43"/>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41"/>
      <c r="BM57" s="42"/>
      <c r="BN57" s="42"/>
      <c r="BO57" s="42"/>
      <c r="BP57" s="42"/>
      <c r="BQ57" s="42"/>
      <c r="BR57" s="42"/>
      <c r="BS57" s="42"/>
      <c r="BT57" s="42"/>
      <c r="BU57" s="42"/>
      <c r="BV57" s="42"/>
      <c r="BW57" s="42"/>
      <c r="BX57" s="42"/>
      <c r="BY57" s="42"/>
      <c r="BZ57" s="4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1"/>
      <c r="BM58" s="42"/>
      <c r="BN58" s="42"/>
      <c r="BO58" s="42"/>
      <c r="BP58" s="42"/>
      <c r="BQ58" s="42"/>
      <c r="BR58" s="42"/>
      <c r="BS58" s="42"/>
      <c r="BT58" s="42"/>
      <c r="BU58" s="42"/>
      <c r="BV58" s="42"/>
      <c r="BW58" s="42"/>
      <c r="BX58" s="42"/>
      <c r="BY58" s="42"/>
      <c r="BZ58" s="4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1"/>
      <c r="BM59" s="42"/>
      <c r="BN59" s="42"/>
      <c r="BO59" s="42"/>
      <c r="BP59" s="42"/>
      <c r="BQ59" s="42"/>
      <c r="BR59" s="42"/>
      <c r="BS59" s="42"/>
      <c r="BT59" s="42"/>
      <c r="BU59" s="42"/>
      <c r="BV59" s="42"/>
      <c r="BW59" s="42"/>
      <c r="BX59" s="42"/>
      <c r="BY59" s="42"/>
      <c r="BZ59" s="43"/>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41"/>
      <c r="BM60" s="42"/>
      <c r="BN60" s="42"/>
      <c r="BO60" s="42"/>
      <c r="BP60" s="42"/>
      <c r="BQ60" s="42"/>
      <c r="BR60" s="42"/>
      <c r="BS60" s="42"/>
      <c r="BT60" s="42"/>
      <c r="BU60" s="42"/>
      <c r="BV60" s="42"/>
      <c r="BW60" s="42"/>
      <c r="BX60" s="42"/>
      <c r="BY60" s="42"/>
      <c r="BZ60" s="43"/>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41"/>
      <c r="BM61" s="42"/>
      <c r="BN61" s="42"/>
      <c r="BO61" s="42"/>
      <c r="BP61" s="42"/>
      <c r="BQ61" s="42"/>
      <c r="BR61" s="42"/>
      <c r="BS61" s="42"/>
      <c r="BT61" s="42"/>
      <c r="BU61" s="42"/>
      <c r="BV61" s="42"/>
      <c r="BW61" s="42"/>
      <c r="BX61" s="42"/>
      <c r="BY61" s="42"/>
      <c r="BZ61" s="4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1"/>
      <c r="BM62" s="42"/>
      <c r="BN62" s="42"/>
      <c r="BO62" s="42"/>
      <c r="BP62" s="42"/>
      <c r="BQ62" s="42"/>
      <c r="BR62" s="42"/>
      <c r="BS62" s="42"/>
      <c r="BT62" s="42"/>
      <c r="BU62" s="42"/>
      <c r="BV62" s="42"/>
      <c r="BW62" s="42"/>
      <c r="BX62" s="42"/>
      <c r="BY62" s="42"/>
      <c r="BZ62" s="4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1"/>
      <c r="BM63" s="42"/>
      <c r="BN63" s="42"/>
      <c r="BO63" s="42"/>
      <c r="BP63" s="42"/>
      <c r="BQ63" s="42"/>
      <c r="BR63" s="42"/>
      <c r="BS63" s="42"/>
      <c r="BT63" s="42"/>
      <c r="BU63" s="42"/>
      <c r="BV63" s="42"/>
      <c r="BW63" s="42"/>
      <c r="BX63" s="42"/>
      <c r="BY63" s="42"/>
      <c r="BZ63" s="4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1" t="s">
        <v>105</v>
      </c>
      <c r="BM66" s="42"/>
      <c r="BN66" s="42"/>
      <c r="BO66" s="42"/>
      <c r="BP66" s="42"/>
      <c r="BQ66" s="42"/>
      <c r="BR66" s="42"/>
      <c r="BS66" s="42"/>
      <c r="BT66" s="42"/>
      <c r="BU66" s="42"/>
      <c r="BV66" s="42"/>
      <c r="BW66" s="42"/>
      <c r="BX66" s="42"/>
      <c r="BY66" s="42"/>
      <c r="BZ66" s="4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1"/>
      <c r="BM67" s="42"/>
      <c r="BN67" s="42"/>
      <c r="BO67" s="42"/>
      <c r="BP67" s="42"/>
      <c r="BQ67" s="42"/>
      <c r="BR67" s="42"/>
      <c r="BS67" s="42"/>
      <c r="BT67" s="42"/>
      <c r="BU67" s="42"/>
      <c r="BV67" s="42"/>
      <c r="BW67" s="42"/>
      <c r="BX67" s="42"/>
      <c r="BY67" s="42"/>
      <c r="BZ67" s="4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1"/>
      <c r="BM68" s="42"/>
      <c r="BN68" s="42"/>
      <c r="BO68" s="42"/>
      <c r="BP68" s="42"/>
      <c r="BQ68" s="42"/>
      <c r="BR68" s="42"/>
      <c r="BS68" s="42"/>
      <c r="BT68" s="42"/>
      <c r="BU68" s="42"/>
      <c r="BV68" s="42"/>
      <c r="BW68" s="42"/>
      <c r="BX68" s="42"/>
      <c r="BY68" s="42"/>
      <c r="BZ68" s="4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1"/>
      <c r="BM69" s="42"/>
      <c r="BN69" s="42"/>
      <c r="BO69" s="42"/>
      <c r="BP69" s="42"/>
      <c r="BQ69" s="42"/>
      <c r="BR69" s="42"/>
      <c r="BS69" s="42"/>
      <c r="BT69" s="42"/>
      <c r="BU69" s="42"/>
      <c r="BV69" s="42"/>
      <c r="BW69" s="42"/>
      <c r="BX69" s="42"/>
      <c r="BY69" s="42"/>
      <c r="BZ69" s="4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1"/>
      <c r="BM70" s="42"/>
      <c r="BN70" s="42"/>
      <c r="BO70" s="42"/>
      <c r="BP70" s="42"/>
      <c r="BQ70" s="42"/>
      <c r="BR70" s="42"/>
      <c r="BS70" s="42"/>
      <c r="BT70" s="42"/>
      <c r="BU70" s="42"/>
      <c r="BV70" s="42"/>
      <c r="BW70" s="42"/>
      <c r="BX70" s="42"/>
      <c r="BY70" s="42"/>
      <c r="BZ70" s="4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1"/>
      <c r="BM71" s="42"/>
      <c r="BN71" s="42"/>
      <c r="BO71" s="42"/>
      <c r="BP71" s="42"/>
      <c r="BQ71" s="42"/>
      <c r="BR71" s="42"/>
      <c r="BS71" s="42"/>
      <c r="BT71" s="42"/>
      <c r="BU71" s="42"/>
      <c r="BV71" s="42"/>
      <c r="BW71" s="42"/>
      <c r="BX71" s="42"/>
      <c r="BY71" s="42"/>
      <c r="BZ71" s="4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1"/>
      <c r="BM72" s="42"/>
      <c r="BN72" s="42"/>
      <c r="BO72" s="42"/>
      <c r="BP72" s="42"/>
      <c r="BQ72" s="42"/>
      <c r="BR72" s="42"/>
      <c r="BS72" s="42"/>
      <c r="BT72" s="42"/>
      <c r="BU72" s="42"/>
      <c r="BV72" s="42"/>
      <c r="BW72" s="42"/>
      <c r="BX72" s="42"/>
      <c r="BY72" s="42"/>
      <c r="BZ72" s="4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1"/>
      <c r="BM73" s="42"/>
      <c r="BN73" s="42"/>
      <c r="BO73" s="42"/>
      <c r="BP73" s="42"/>
      <c r="BQ73" s="42"/>
      <c r="BR73" s="42"/>
      <c r="BS73" s="42"/>
      <c r="BT73" s="42"/>
      <c r="BU73" s="42"/>
      <c r="BV73" s="42"/>
      <c r="BW73" s="42"/>
      <c r="BX73" s="42"/>
      <c r="BY73" s="42"/>
      <c r="BZ73" s="4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1"/>
      <c r="BM74" s="42"/>
      <c r="BN74" s="42"/>
      <c r="BO74" s="42"/>
      <c r="BP74" s="42"/>
      <c r="BQ74" s="42"/>
      <c r="BR74" s="42"/>
      <c r="BS74" s="42"/>
      <c r="BT74" s="42"/>
      <c r="BU74" s="42"/>
      <c r="BV74" s="42"/>
      <c r="BW74" s="42"/>
      <c r="BX74" s="42"/>
      <c r="BY74" s="42"/>
      <c r="BZ74" s="4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1"/>
      <c r="BM75" s="42"/>
      <c r="BN75" s="42"/>
      <c r="BO75" s="42"/>
      <c r="BP75" s="42"/>
      <c r="BQ75" s="42"/>
      <c r="BR75" s="42"/>
      <c r="BS75" s="42"/>
      <c r="BT75" s="42"/>
      <c r="BU75" s="42"/>
      <c r="BV75" s="42"/>
      <c r="BW75" s="42"/>
      <c r="BX75" s="42"/>
      <c r="BY75" s="42"/>
      <c r="BZ75" s="4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1"/>
      <c r="BM76" s="42"/>
      <c r="BN76" s="42"/>
      <c r="BO76" s="42"/>
      <c r="BP76" s="42"/>
      <c r="BQ76" s="42"/>
      <c r="BR76" s="42"/>
      <c r="BS76" s="42"/>
      <c r="BT76" s="42"/>
      <c r="BU76" s="42"/>
      <c r="BV76" s="42"/>
      <c r="BW76" s="42"/>
      <c r="BX76" s="42"/>
      <c r="BY76" s="42"/>
      <c r="BZ76" s="4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1"/>
      <c r="BM77" s="42"/>
      <c r="BN77" s="42"/>
      <c r="BO77" s="42"/>
      <c r="BP77" s="42"/>
      <c r="BQ77" s="42"/>
      <c r="BR77" s="42"/>
      <c r="BS77" s="42"/>
      <c r="BT77" s="42"/>
      <c r="BU77" s="42"/>
      <c r="BV77" s="42"/>
      <c r="BW77" s="42"/>
      <c r="BX77" s="42"/>
      <c r="BY77" s="42"/>
      <c r="BZ77" s="4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1"/>
      <c r="BM78" s="42"/>
      <c r="BN78" s="42"/>
      <c r="BO78" s="42"/>
      <c r="BP78" s="42"/>
      <c r="BQ78" s="42"/>
      <c r="BR78" s="42"/>
      <c r="BS78" s="42"/>
      <c r="BT78" s="42"/>
      <c r="BU78" s="42"/>
      <c r="BV78" s="42"/>
      <c r="BW78" s="42"/>
      <c r="BX78" s="42"/>
      <c r="BY78" s="42"/>
      <c r="BZ78" s="43"/>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41"/>
      <c r="BM79" s="42"/>
      <c r="BN79" s="42"/>
      <c r="BO79" s="42"/>
      <c r="BP79" s="42"/>
      <c r="BQ79" s="42"/>
      <c r="BR79" s="42"/>
      <c r="BS79" s="42"/>
      <c r="BT79" s="42"/>
      <c r="BU79" s="42"/>
      <c r="BV79" s="42"/>
      <c r="BW79" s="42"/>
      <c r="BX79" s="42"/>
      <c r="BY79" s="42"/>
      <c r="BZ79" s="43"/>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41"/>
      <c r="BM80" s="42"/>
      <c r="BN80" s="42"/>
      <c r="BO80" s="42"/>
      <c r="BP80" s="42"/>
      <c r="BQ80" s="42"/>
      <c r="BR80" s="42"/>
      <c r="BS80" s="42"/>
      <c r="BT80" s="42"/>
      <c r="BU80" s="42"/>
      <c r="BV80" s="42"/>
      <c r="BW80" s="42"/>
      <c r="BX80" s="42"/>
      <c r="BY80" s="42"/>
      <c r="BZ80" s="4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1"/>
      <c r="BM81" s="42"/>
      <c r="BN81" s="42"/>
      <c r="BO81" s="42"/>
      <c r="BP81" s="42"/>
      <c r="BQ81" s="42"/>
      <c r="BR81" s="42"/>
      <c r="BS81" s="42"/>
      <c r="BT81" s="42"/>
      <c r="BU81" s="42"/>
      <c r="BV81" s="42"/>
      <c r="BW81" s="42"/>
      <c r="BX81" s="42"/>
      <c r="BY81" s="42"/>
      <c r="BZ81" s="4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BL10:BM10"/>
    <mergeCell ref="BL11:BZ13"/>
    <mergeCell ref="B14:BJ15"/>
    <mergeCell ref="BL14:BZ15"/>
    <mergeCell ref="B10:I10"/>
    <mergeCell ref="J10:Q10"/>
    <mergeCell ref="R10:Y10"/>
    <mergeCell ref="Z10:AG10"/>
    <mergeCell ref="AI10:AP10"/>
    <mergeCell ref="AQ10:AX10"/>
    <mergeCell ref="C34:P35"/>
    <mergeCell ref="R34:AE35"/>
    <mergeCell ref="AG34:AT35"/>
    <mergeCell ref="AV34:BI35"/>
    <mergeCell ref="AY10:BF10"/>
    <mergeCell ref="AI9:AP9"/>
    <mergeCell ref="AQ9:AX9"/>
    <mergeCell ref="AY9:BF9"/>
    <mergeCell ref="BL9:BM9"/>
    <mergeCell ref="B8:I8"/>
    <mergeCell ref="J8:Q8"/>
    <mergeCell ref="R8:Y8"/>
    <mergeCell ref="Z8:AG8"/>
    <mergeCell ref="AI8:AP8"/>
    <mergeCell ref="AQ8:AX8"/>
    <mergeCell ref="BL16:BZ44"/>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252093</v>
      </c>
      <c r="D6" s="31">
        <f t="shared" si="3"/>
        <v>46</v>
      </c>
      <c r="E6" s="31">
        <f t="shared" si="3"/>
        <v>1</v>
      </c>
      <c r="F6" s="31">
        <f t="shared" si="3"/>
        <v>0</v>
      </c>
      <c r="G6" s="31">
        <f t="shared" si="3"/>
        <v>1</v>
      </c>
      <c r="H6" s="31" t="str">
        <f t="shared" si="3"/>
        <v>滋賀県　甲賀市</v>
      </c>
      <c r="I6" s="31" t="str">
        <f t="shared" si="3"/>
        <v>法適用</v>
      </c>
      <c r="J6" s="31" t="str">
        <f t="shared" si="3"/>
        <v>水道事業</v>
      </c>
      <c r="K6" s="31" t="str">
        <f t="shared" si="3"/>
        <v>末端給水事業</v>
      </c>
      <c r="L6" s="31" t="str">
        <f t="shared" si="3"/>
        <v>A4</v>
      </c>
      <c r="M6" s="32" t="str">
        <f t="shared" si="3"/>
        <v>-</v>
      </c>
      <c r="N6" s="32">
        <f t="shared" si="3"/>
        <v>68.56</v>
      </c>
      <c r="O6" s="32">
        <f t="shared" si="3"/>
        <v>99.81</v>
      </c>
      <c r="P6" s="32">
        <f t="shared" si="3"/>
        <v>3229</v>
      </c>
      <c r="Q6" s="32">
        <f t="shared" si="3"/>
        <v>92836</v>
      </c>
      <c r="R6" s="32">
        <f t="shared" si="3"/>
        <v>481.62</v>
      </c>
      <c r="S6" s="32">
        <f t="shared" si="3"/>
        <v>192.76</v>
      </c>
      <c r="T6" s="32">
        <f t="shared" si="3"/>
        <v>93510</v>
      </c>
      <c r="U6" s="32">
        <f t="shared" si="3"/>
        <v>204.9</v>
      </c>
      <c r="V6" s="32">
        <f t="shared" si="3"/>
        <v>456.37</v>
      </c>
      <c r="W6" s="33">
        <f>IF(W7="",NA(),W7)</f>
        <v>103.89</v>
      </c>
      <c r="X6" s="33">
        <f t="shared" ref="X6:AF6" si="4">IF(X7="",NA(),X7)</f>
        <v>109.8</v>
      </c>
      <c r="Y6" s="33">
        <f t="shared" si="4"/>
        <v>111.9</v>
      </c>
      <c r="Z6" s="33">
        <f t="shared" si="4"/>
        <v>110.85</v>
      </c>
      <c r="AA6" s="33">
        <f t="shared" si="4"/>
        <v>111.58</v>
      </c>
      <c r="AB6" s="33">
        <f t="shared" si="4"/>
        <v>108.89</v>
      </c>
      <c r="AC6" s="33">
        <f t="shared" si="4"/>
        <v>107.68</v>
      </c>
      <c r="AD6" s="33">
        <f t="shared" si="4"/>
        <v>108.24</v>
      </c>
      <c r="AE6" s="33">
        <f t="shared" si="4"/>
        <v>107.8</v>
      </c>
      <c r="AF6" s="33">
        <f t="shared" si="4"/>
        <v>111.96</v>
      </c>
      <c r="AG6" s="32" t="str">
        <f>IF(AG7="","",IF(AG7="-","【-】","【"&amp;SUBSTITUTE(TEXT(AG7,"#,##0.00"),"-","△")&amp;"】"))</f>
        <v>【113.03】</v>
      </c>
      <c r="AH6" s="33">
        <f>IF(AH7="",NA(),AH7)</f>
        <v>26.23</v>
      </c>
      <c r="AI6" s="33">
        <f t="shared" ref="AI6:AQ6" si="5">IF(AI7="",NA(),AI7)</f>
        <v>16.84</v>
      </c>
      <c r="AJ6" s="33">
        <f t="shared" si="5"/>
        <v>5.35</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861.74</v>
      </c>
      <c r="AT6" s="33">
        <f t="shared" ref="AT6:BB6" si="6">IF(AT7="",NA(),AT7)</f>
        <v>1049.1400000000001</v>
      </c>
      <c r="AU6" s="33">
        <f t="shared" si="6"/>
        <v>1066.49</v>
      </c>
      <c r="AV6" s="33">
        <f t="shared" si="6"/>
        <v>864.73</v>
      </c>
      <c r="AW6" s="33">
        <f t="shared" si="6"/>
        <v>422.1</v>
      </c>
      <c r="AX6" s="33">
        <f t="shared" si="6"/>
        <v>699.11</v>
      </c>
      <c r="AY6" s="33">
        <f t="shared" si="6"/>
        <v>695.41</v>
      </c>
      <c r="AZ6" s="33">
        <f t="shared" si="6"/>
        <v>701</v>
      </c>
      <c r="BA6" s="33">
        <f t="shared" si="6"/>
        <v>739.59</v>
      </c>
      <c r="BB6" s="33">
        <f t="shared" si="6"/>
        <v>335.95</v>
      </c>
      <c r="BC6" s="32" t="str">
        <f>IF(BC7="","",IF(BC7="-","【-】","【"&amp;SUBSTITUTE(TEXT(BC7,"#,##0.00"),"-","△")&amp;"】"))</f>
        <v>【264.16】</v>
      </c>
      <c r="BD6" s="33">
        <f>IF(BD7="",NA(),BD7)</f>
        <v>290.87</v>
      </c>
      <c r="BE6" s="33">
        <f t="shared" ref="BE6:BM6" si="7">IF(BE7="",NA(),BE7)</f>
        <v>291.52999999999997</v>
      </c>
      <c r="BF6" s="33">
        <f t="shared" si="7"/>
        <v>277.08</v>
      </c>
      <c r="BG6" s="33">
        <f t="shared" si="7"/>
        <v>292.17</v>
      </c>
      <c r="BH6" s="33">
        <f t="shared" si="7"/>
        <v>293.85000000000002</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95.1</v>
      </c>
      <c r="BP6" s="33">
        <f t="shared" ref="BP6:BX6" si="8">IF(BP7="",NA(),BP7)</f>
        <v>100.64</v>
      </c>
      <c r="BQ6" s="33">
        <f t="shared" si="8"/>
        <v>102.98</v>
      </c>
      <c r="BR6" s="33">
        <f t="shared" si="8"/>
        <v>100.5</v>
      </c>
      <c r="BS6" s="33">
        <f t="shared" si="8"/>
        <v>103.35</v>
      </c>
      <c r="BT6" s="33">
        <f t="shared" si="8"/>
        <v>101.27</v>
      </c>
      <c r="BU6" s="33">
        <f t="shared" si="8"/>
        <v>99.61</v>
      </c>
      <c r="BV6" s="33">
        <f t="shared" si="8"/>
        <v>100.27</v>
      </c>
      <c r="BW6" s="33">
        <f t="shared" si="8"/>
        <v>99.46</v>
      </c>
      <c r="BX6" s="33">
        <f t="shared" si="8"/>
        <v>105.21</v>
      </c>
      <c r="BY6" s="32" t="str">
        <f>IF(BY7="","",IF(BY7="-","【-】","【"&amp;SUBSTITUTE(TEXT(BY7,"#,##0.00"),"-","△")&amp;"】"))</f>
        <v>【104.60】</v>
      </c>
      <c r="BZ6" s="33">
        <f>IF(BZ7="",NA(),BZ7)</f>
        <v>208.36</v>
      </c>
      <c r="CA6" s="33">
        <f t="shared" ref="CA6:CI6" si="9">IF(CA7="",NA(),CA7)</f>
        <v>196.74</v>
      </c>
      <c r="CB6" s="33">
        <f t="shared" si="9"/>
        <v>206.15</v>
      </c>
      <c r="CC6" s="33">
        <f t="shared" si="9"/>
        <v>207.11</v>
      </c>
      <c r="CD6" s="33">
        <f t="shared" si="9"/>
        <v>202.47</v>
      </c>
      <c r="CE6" s="33">
        <f t="shared" si="9"/>
        <v>167.74</v>
      </c>
      <c r="CF6" s="33">
        <f t="shared" si="9"/>
        <v>169.59</v>
      </c>
      <c r="CG6" s="33">
        <f t="shared" si="9"/>
        <v>169.62</v>
      </c>
      <c r="CH6" s="33">
        <f t="shared" si="9"/>
        <v>171.78</v>
      </c>
      <c r="CI6" s="33">
        <f t="shared" si="9"/>
        <v>162.59</v>
      </c>
      <c r="CJ6" s="32" t="str">
        <f>IF(CJ7="","",IF(CJ7="-","【-】","【"&amp;SUBSTITUTE(TEXT(CJ7,"#,##0.00"),"-","△")&amp;"】"))</f>
        <v>【164.21】</v>
      </c>
      <c r="CK6" s="33">
        <f>IF(CK7="",NA(),CK7)</f>
        <v>65.349999999999994</v>
      </c>
      <c r="CL6" s="33">
        <f t="shared" ref="CL6:CT6" si="10">IF(CL7="",NA(),CL7)</f>
        <v>65.58</v>
      </c>
      <c r="CM6" s="33">
        <f t="shared" si="10"/>
        <v>63.39</v>
      </c>
      <c r="CN6" s="33">
        <f t="shared" si="10"/>
        <v>61.75</v>
      </c>
      <c r="CO6" s="33">
        <f t="shared" si="10"/>
        <v>60.36</v>
      </c>
      <c r="CP6" s="33">
        <f t="shared" si="10"/>
        <v>60.83</v>
      </c>
      <c r="CQ6" s="33">
        <f t="shared" si="10"/>
        <v>60.04</v>
      </c>
      <c r="CR6" s="33">
        <f t="shared" si="10"/>
        <v>59.88</v>
      </c>
      <c r="CS6" s="33">
        <f t="shared" si="10"/>
        <v>59.68</v>
      </c>
      <c r="CT6" s="33">
        <f t="shared" si="10"/>
        <v>59.17</v>
      </c>
      <c r="CU6" s="32" t="str">
        <f>IF(CU7="","",IF(CU7="-","【-】","【"&amp;SUBSTITUTE(TEXT(CU7,"#,##0.00"),"-","△")&amp;"】"))</f>
        <v>【59.80】</v>
      </c>
      <c r="CV6" s="33">
        <f>IF(CV7="",NA(),CV7)</f>
        <v>86.3</v>
      </c>
      <c r="CW6" s="33">
        <f t="shared" ref="CW6:DE6" si="11">IF(CW7="",NA(),CW7)</f>
        <v>86.2</v>
      </c>
      <c r="CX6" s="33">
        <f t="shared" si="11"/>
        <v>87.31</v>
      </c>
      <c r="CY6" s="33">
        <f t="shared" si="11"/>
        <v>87.54</v>
      </c>
      <c r="CZ6" s="33">
        <f t="shared" si="11"/>
        <v>87.52</v>
      </c>
      <c r="DA6" s="33">
        <f t="shared" si="11"/>
        <v>87.92</v>
      </c>
      <c r="DB6" s="33">
        <f t="shared" si="11"/>
        <v>87.33</v>
      </c>
      <c r="DC6" s="33">
        <f t="shared" si="11"/>
        <v>87.65</v>
      </c>
      <c r="DD6" s="33">
        <f t="shared" si="11"/>
        <v>87.63</v>
      </c>
      <c r="DE6" s="33">
        <f t="shared" si="11"/>
        <v>87.6</v>
      </c>
      <c r="DF6" s="32" t="str">
        <f>IF(DF7="","",IF(DF7="-","【-】","【"&amp;SUBSTITUTE(TEXT(DF7,"#,##0.00"),"-","△")&amp;"】"))</f>
        <v>【89.78】</v>
      </c>
      <c r="DG6" s="33">
        <f>IF(DG7="",NA(),DG7)</f>
        <v>25.21</v>
      </c>
      <c r="DH6" s="33">
        <f t="shared" ref="DH6:DP6" si="12">IF(DH7="",NA(),DH7)</f>
        <v>26.16</v>
      </c>
      <c r="DI6" s="33">
        <f t="shared" si="12"/>
        <v>27.17</v>
      </c>
      <c r="DJ6" s="33">
        <f t="shared" si="12"/>
        <v>27.74</v>
      </c>
      <c r="DK6" s="33">
        <f t="shared" si="12"/>
        <v>39.979999999999997</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9.14</v>
      </c>
      <c r="DS6" s="33">
        <f t="shared" ref="DS6:EA6" si="13">IF(DS7="",NA(),DS7)</f>
        <v>9.3699999999999992</v>
      </c>
      <c r="DT6" s="33">
        <f t="shared" si="13"/>
        <v>11.2</v>
      </c>
      <c r="DU6" s="33">
        <f t="shared" si="13"/>
        <v>12.28</v>
      </c>
      <c r="DV6" s="33">
        <f t="shared" si="13"/>
        <v>13.13</v>
      </c>
      <c r="DW6" s="33">
        <f t="shared" si="13"/>
        <v>6.92</v>
      </c>
      <c r="DX6" s="33">
        <f t="shared" si="13"/>
        <v>7.67</v>
      </c>
      <c r="DY6" s="33">
        <f t="shared" si="13"/>
        <v>8.4</v>
      </c>
      <c r="DZ6" s="33">
        <f t="shared" si="13"/>
        <v>9.7100000000000009</v>
      </c>
      <c r="EA6" s="33">
        <f t="shared" si="13"/>
        <v>10.71</v>
      </c>
      <c r="EB6" s="32" t="str">
        <f>IF(EB7="","",IF(EB7="-","【-】","【"&amp;SUBSTITUTE(TEXT(EB7,"#,##0.00"),"-","△")&amp;"】"))</f>
        <v>【12.42】</v>
      </c>
      <c r="EC6" s="33">
        <f>IF(EC7="",NA(),EC7)</f>
        <v>0.89</v>
      </c>
      <c r="ED6" s="33">
        <f t="shared" ref="ED6:EL6" si="14">IF(ED7="",NA(),ED7)</f>
        <v>1.1499999999999999</v>
      </c>
      <c r="EE6" s="33">
        <f t="shared" si="14"/>
        <v>1.91</v>
      </c>
      <c r="EF6" s="33">
        <f t="shared" si="14"/>
        <v>0.86</v>
      </c>
      <c r="EG6" s="33">
        <f t="shared" si="14"/>
        <v>1.05</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252093</v>
      </c>
      <c r="D7" s="35">
        <v>46</v>
      </c>
      <c r="E7" s="35">
        <v>1</v>
      </c>
      <c r="F7" s="35">
        <v>0</v>
      </c>
      <c r="G7" s="35">
        <v>1</v>
      </c>
      <c r="H7" s="35" t="s">
        <v>93</v>
      </c>
      <c r="I7" s="35" t="s">
        <v>94</v>
      </c>
      <c r="J7" s="35" t="s">
        <v>95</v>
      </c>
      <c r="K7" s="35" t="s">
        <v>96</v>
      </c>
      <c r="L7" s="35" t="s">
        <v>97</v>
      </c>
      <c r="M7" s="36" t="s">
        <v>98</v>
      </c>
      <c r="N7" s="36">
        <v>68.56</v>
      </c>
      <c r="O7" s="36">
        <v>99.81</v>
      </c>
      <c r="P7" s="36">
        <v>3229</v>
      </c>
      <c r="Q7" s="36">
        <v>92836</v>
      </c>
      <c r="R7" s="36">
        <v>481.62</v>
      </c>
      <c r="S7" s="36">
        <v>192.76</v>
      </c>
      <c r="T7" s="36">
        <v>93510</v>
      </c>
      <c r="U7" s="36">
        <v>204.9</v>
      </c>
      <c r="V7" s="36">
        <v>456.37</v>
      </c>
      <c r="W7" s="36">
        <v>103.89</v>
      </c>
      <c r="X7" s="36">
        <v>109.8</v>
      </c>
      <c r="Y7" s="36">
        <v>111.9</v>
      </c>
      <c r="Z7" s="36">
        <v>110.85</v>
      </c>
      <c r="AA7" s="36">
        <v>111.58</v>
      </c>
      <c r="AB7" s="36">
        <v>108.89</v>
      </c>
      <c r="AC7" s="36">
        <v>107.68</v>
      </c>
      <c r="AD7" s="36">
        <v>108.24</v>
      </c>
      <c r="AE7" s="36">
        <v>107.8</v>
      </c>
      <c r="AF7" s="36">
        <v>111.96</v>
      </c>
      <c r="AG7" s="36">
        <v>113.03</v>
      </c>
      <c r="AH7" s="36">
        <v>26.23</v>
      </c>
      <c r="AI7" s="36">
        <v>16.84</v>
      </c>
      <c r="AJ7" s="36">
        <v>5.35</v>
      </c>
      <c r="AK7" s="36">
        <v>0</v>
      </c>
      <c r="AL7" s="36">
        <v>0</v>
      </c>
      <c r="AM7" s="36">
        <v>4.4400000000000004</v>
      </c>
      <c r="AN7" s="36">
        <v>4.67</v>
      </c>
      <c r="AO7" s="36">
        <v>4.46</v>
      </c>
      <c r="AP7" s="36">
        <v>4.3899999999999997</v>
      </c>
      <c r="AQ7" s="36">
        <v>0.41</v>
      </c>
      <c r="AR7" s="36">
        <v>0.81</v>
      </c>
      <c r="AS7" s="36">
        <v>861.74</v>
      </c>
      <c r="AT7" s="36">
        <v>1049.1400000000001</v>
      </c>
      <c r="AU7" s="36">
        <v>1066.49</v>
      </c>
      <c r="AV7" s="36">
        <v>864.73</v>
      </c>
      <c r="AW7" s="36">
        <v>422.1</v>
      </c>
      <c r="AX7" s="36">
        <v>699.11</v>
      </c>
      <c r="AY7" s="36">
        <v>695.41</v>
      </c>
      <c r="AZ7" s="36">
        <v>701</v>
      </c>
      <c r="BA7" s="36">
        <v>739.59</v>
      </c>
      <c r="BB7" s="36">
        <v>335.95</v>
      </c>
      <c r="BC7" s="36">
        <v>264.16000000000003</v>
      </c>
      <c r="BD7" s="36">
        <v>290.87</v>
      </c>
      <c r="BE7" s="36">
        <v>291.52999999999997</v>
      </c>
      <c r="BF7" s="36">
        <v>277.08</v>
      </c>
      <c r="BG7" s="36">
        <v>292.17</v>
      </c>
      <c r="BH7" s="36">
        <v>293.85000000000002</v>
      </c>
      <c r="BI7" s="36">
        <v>339.69</v>
      </c>
      <c r="BJ7" s="36">
        <v>343.45</v>
      </c>
      <c r="BK7" s="36">
        <v>330.99</v>
      </c>
      <c r="BL7" s="36">
        <v>324.08999999999997</v>
      </c>
      <c r="BM7" s="36">
        <v>319.82</v>
      </c>
      <c r="BN7" s="36">
        <v>283.72000000000003</v>
      </c>
      <c r="BO7" s="36">
        <v>95.1</v>
      </c>
      <c r="BP7" s="36">
        <v>100.64</v>
      </c>
      <c r="BQ7" s="36">
        <v>102.98</v>
      </c>
      <c r="BR7" s="36">
        <v>100.5</v>
      </c>
      <c r="BS7" s="36">
        <v>103.35</v>
      </c>
      <c r="BT7" s="36">
        <v>101.27</v>
      </c>
      <c r="BU7" s="36">
        <v>99.61</v>
      </c>
      <c r="BV7" s="36">
        <v>100.27</v>
      </c>
      <c r="BW7" s="36">
        <v>99.46</v>
      </c>
      <c r="BX7" s="36">
        <v>105.21</v>
      </c>
      <c r="BY7" s="36">
        <v>104.6</v>
      </c>
      <c r="BZ7" s="36">
        <v>208.36</v>
      </c>
      <c r="CA7" s="36">
        <v>196.74</v>
      </c>
      <c r="CB7" s="36">
        <v>206.15</v>
      </c>
      <c r="CC7" s="36">
        <v>207.11</v>
      </c>
      <c r="CD7" s="36">
        <v>202.47</v>
      </c>
      <c r="CE7" s="36">
        <v>167.74</v>
      </c>
      <c r="CF7" s="36">
        <v>169.59</v>
      </c>
      <c r="CG7" s="36">
        <v>169.62</v>
      </c>
      <c r="CH7" s="36">
        <v>171.78</v>
      </c>
      <c r="CI7" s="36">
        <v>162.59</v>
      </c>
      <c r="CJ7" s="36">
        <v>164.21</v>
      </c>
      <c r="CK7" s="36">
        <v>65.349999999999994</v>
      </c>
      <c r="CL7" s="36">
        <v>65.58</v>
      </c>
      <c r="CM7" s="36">
        <v>63.39</v>
      </c>
      <c r="CN7" s="36">
        <v>61.75</v>
      </c>
      <c r="CO7" s="36">
        <v>60.36</v>
      </c>
      <c r="CP7" s="36">
        <v>60.83</v>
      </c>
      <c r="CQ7" s="36">
        <v>60.04</v>
      </c>
      <c r="CR7" s="36">
        <v>59.88</v>
      </c>
      <c r="CS7" s="36">
        <v>59.68</v>
      </c>
      <c r="CT7" s="36">
        <v>59.17</v>
      </c>
      <c r="CU7" s="36">
        <v>59.8</v>
      </c>
      <c r="CV7" s="36">
        <v>86.3</v>
      </c>
      <c r="CW7" s="36">
        <v>86.2</v>
      </c>
      <c r="CX7" s="36">
        <v>87.31</v>
      </c>
      <c r="CY7" s="36">
        <v>87.54</v>
      </c>
      <c r="CZ7" s="36">
        <v>87.52</v>
      </c>
      <c r="DA7" s="36">
        <v>87.92</v>
      </c>
      <c r="DB7" s="36">
        <v>87.33</v>
      </c>
      <c r="DC7" s="36">
        <v>87.65</v>
      </c>
      <c r="DD7" s="36">
        <v>87.63</v>
      </c>
      <c r="DE7" s="36">
        <v>87.6</v>
      </c>
      <c r="DF7" s="36">
        <v>89.78</v>
      </c>
      <c r="DG7" s="36">
        <v>25.21</v>
      </c>
      <c r="DH7" s="36">
        <v>26.16</v>
      </c>
      <c r="DI7" s="36">
        <v>27.17</v>
      </c>
      <c r="DJ7" s="36">
        <v>27.74</v>
      </c>
      <c r="DK7" s="36">
        <v>39.979999999999997</v>
      </c>
      <c r="DL7" s="36">
        <v>36.700000000000003</v>
      </c>
      <c r="DM7" s="36">
        <v>37.71</v>
      </c>
      <c r="DN7" s="36">
        <v>38.69</v>
      </c>
      <c r="DO7" s="36">
        <v>39.65</v>
      </c>
      <c r="DP7" s="36">
        <v>45.25</v>
      </c>
      <c r="DQ7" s="36">
        <v>46.31</v>
      </c>
      <c r="DR7" s="36">
        <v>9.14</v>
      </c>
      <c r="DS7" s="36">
        <v>9.3699999999999992</v>
      </c>
      <c r="DT7" s="36">
        <v>11.2</v>
      </c>
      <c r="DU7" s="36">
        <v>12.28</v>
      </c>
      <c r="DV7" s="36">
        <v>13.13</v>
      </c>
      <c r="DW7" s="36">
        <v>6.92</v>
      </c>
      <c r="DX7" s="36">
        <v>7.67</v>
      </c>
      <c r="DY7" s="36">
        <v>8.4</v>
      </c>
      <c r="DZ7" s="36">
        <v>9.7100000000000009</v>
      </c>
      <c r="EA7" s="36">
        <v>10.71</v>
      </c>
      <c r="EB7" s="36">
        <v>12.42</v>
      </c>
      <c r="EC7" s="36">
        <v>0.89</v>
      </c>
      <c r="ED7" s="36">
        <v>1.1499999999999999</v>
      </c>
      <c r="EE7" s="36">
        <v>1.91</v>
      </c>
      <c r="EF7" s="36">
        <v>0.86</v>
      </c>
      <c r="EG7" s="36">
        <v>1.05</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緩利　圭代</cp:lastModifiedBy>
  <dcterms:created xsi:type="dcterms:W3CDTF">2016-02-03T07:23:23Z</dcterms:created>
  <dcterms:modified xsi:type="dcterms:W3CDTF">2016-02-25T05:14:13Z</dcterms:modified>
</cp:coreProperties>
</file>