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①－財政係\財政係R3\R2決算統計\21 　HP掲載\R2\"/>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U38" i="10"/>
  <c r="C38" i="10"/>
  <c r="BE37" i="10"/>
  <c r="U37" i="10"/>
  <c r="C37" i="10"/>
  <c r="BE36" i="10"/>
  <c r="C36" i="10"/>
  <c r="BE35" i="10"/>
  <c r="BE34" i="10"/>
  <c r="C34" i="10"/>
  <c r="C35" i="10" s="1"/>
  <c r="U34" i="10" l="1"/>
  <c r="U35" i="10" s="1"/>
  <c r="U36" i="10" s="1"/>
  <c r="AM34" i="10"/>
  <c r="AM35" i="10" s="1"/>
  <c r="AM36" i="10" s="1"/>
  <c r="AM37" i="10" s="1"/>
  <c r="AM38" i="10" s="1"/>
  <c r="BW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<sst xmlns="http://schemas.openxmlformats.org/spreadsheetml/2006/main" count="1049" uniqueCount="612">
  <si>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</si>
  <si>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</si>
  <si>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</si>
  <si>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</si>
  <si>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</si>
  <si>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</si>
  <si>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</si>
  <si>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</si>
  <si>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</si>
  <si>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</si>
  <si>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</si>
  <si>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</si>
  <si>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</si>
  <si>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</si>
  <si>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</si>
  <si>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</si>
  <si>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</si>
  <si>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</si>
  <si>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</si>
  <si>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</si>
  <si>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</si>
  <si>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</si>
  <si>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</si>
  <si>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</si>
  <si>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</si>
  <si>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</si>
  <si>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</si>
  <si>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</si>
  <si>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</si>
  <si>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</si>
  <si>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</si>
  <si>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</si>
  <si>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</si>
  <si>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</si>
  <si>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</si>
  <si>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</si>
  <si>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</si>
  <si>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</si>
  <si>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</si>
  <si>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</si>
  <si>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</si>
  <si>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</si>
  <si>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</si>
  <si>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</si>
  <si>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</si>
  <si>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</si>
  <si>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</si>
  <si>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</si>
  <si>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</si>
  <si>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</si>
  <si>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</si>
  <si>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</si>
  <si>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</si>
  <si>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</si>
  <si>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</si>
  <si>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</si>
  <si>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</si>
  <si>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</si>
  <si>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</si>
  <si>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</si>
  <si>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</si>
  <si>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</si>
  <si>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</si>
  <si>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</si>
  <si>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</si>
  <si>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</si>
  <si>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</si>
  <si>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</si>
  <si>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</si>
  <si>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</si>
  <si>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</si>
  <si>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</si>
  <si>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</si>
  <si>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</si>
  <si>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</si>
  <si>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</si>
  <si>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</si>
  <si>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</si>
  <si>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</si>
  <si>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</si>
  <si>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</si>
  <si>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</si>
  <si>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</si>
  <si>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</si>
  <si>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</si>
  <si>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</si>
  <si>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</si>
  <si>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</si>
  <si>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</si>
  <si>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</si>
  <si>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</si>
  <si>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</si>
  <si>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</si>
  <si>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</si>
  <si>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</si>
  <si>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</si>
  <si>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</si>
  <si>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</si>
  <si>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</si>
  <si>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</si>
  <si>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</si>
  <si>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</si>
  <si>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</si>
  <si>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</si>
  <si>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</si>
  <si>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</si>
  <si>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</si>
  <si>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</si>
  <si>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</si>
  <si>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</si>
  <si>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</si>
  <si>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</si>
  <si>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</si>
  <si>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</si>
  <si>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</si>
  <si>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</si>
  <si>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</si>
  <si>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</si>
  <si>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</si>
  <si>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</si>
  <si>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</si>
  <si>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</si>
  <si>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</si>
  <si>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</si>
  <si>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</si>
  <si>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</si>
  <si>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</si>
  <si>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</si>
  <si>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</si>
  <si>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</si>
  <si>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</si>
  <si>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</si>
  <si>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</si>
  <si>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</si>
  <si>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</si>
  <si>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</si>
  <si>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</si>
  <si>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</si>
  <si>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</si>
  <si>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</si>
  <si>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</si>
  <si>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</si>
  <si>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</si>
  <si>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</si>
  <si>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</si>
  <si>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</si>
  <si>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</si>
  <si>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</si>
  <si>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</si>
  <si>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</si>
  <si>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</si>
  <si>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</si>
  <si>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</si>
  <si>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</si>
  <si>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</si>
  <si>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</si>
  <si>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</si>
  <si>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</si>
  <si>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</si>
  <si>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</si>
  <si>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</si>
  <si>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</si>
  <si>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</si>
  <si>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</si>
  <si>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</si>
  <si>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</si>
  <si>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</si>
  <si>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</si>
  <si>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</si>
  <si>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</si>
  <si>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</si>
  <si>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</si>
  <si>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</si>
  <si>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</si>
  <si>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</si>
  <si>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</si>
  <si>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</si>
  <si>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</si>
  <si>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</si>
  <si>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</si>
  <si>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</si>
  <si>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</si>
  <si>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</si>
  <si>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</si>
  <si>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</si>
  <si>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</si>
  <si>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</si>
  <si>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</si>
  <si>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</si>
  <si>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</si>
  <si>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</si>
  <si>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</si>
  <si>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</si>
  <si>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</si>
  <si>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</si>
  <si>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</si>
  <si>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</si>
  <si>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</si>
  <si>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</si>
  <si>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</si>
  <si>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</si>
  <si>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</si>
  <si>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</si>
  <si>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</si>
  <si>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</si>
  <si>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</si>
  <si>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</si>
  <si>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</si>
  <si>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</si>
  <si>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</si>
  <si>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</si>
  <si>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</si>
  <si>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</si>
  <si>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滋賀県甲賀市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</si>
  <si>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</si>
  <si>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</si>
  <si>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</si>
  <si>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</si>
  <si>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</si>
  <si>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</si>
  <si>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</si>
  <si>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</si>
  <si>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</si>
  <si>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</si>
  <si>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</si>
  <si>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</si>
  <si>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</si>
  <si>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</si>
  <si>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</si>
  <si>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</si>
  <si>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</si>
  <si>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</si>
  <si>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</si>
  <si>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</si>
  <si>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</si>
  <si>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</si>
  <si>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</si>
  <si>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</si>
  <si>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</si>
  <si>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</si>
  <si>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</si>
  <si>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</si>
  <si>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</si>
  <si>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</si>
  <si>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</si>
  <si>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</si>
  <si>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</si>
  <si>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</si>
  <si>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</si>
  <si>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</si>
  <si>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</si>
  <si>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</si>
  <si>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</si>
  <si>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</si>
  <si>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</si>
  <si>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</si>
  <si>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</si>
  <si>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</si>
  <si>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</si>
  <si>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</si>
  <si>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</si>
  <si>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</si>
  <si>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</si>
  <si>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</si>
  <si>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</si>
  <si>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</si>
  <si>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</si>
  <si>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</si>
  <si>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</si>
  <si>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</si>
  <si>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</si>
  <si>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</si>
  <si>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</si>
  <si>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</si>
  <si>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</si>
  <si>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</si>
  <si>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</si>
  <si>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</si>
  <si>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</si>
  <si>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</si>
  <si>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</si>
  <si>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</si>
  <si>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</si>
  <si>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</si>
  <si>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</si>
  <si>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</si>
  <si>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</si>
  <si>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</si>
  <si>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</si>
  <si>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</si>
  <si>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</si>
  <si>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</si>
  <si>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</si>
  <si>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</si>
  <si>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</si>
  <si>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</si>
  <si>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</si>
  <si>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</si>
  <si>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</si>
  <si>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</si>
  <si>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</si>
  <si>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</si>
  <si>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</si>
  <si>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</si>
  <si>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</si>
  <si>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</si>
  <si>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</si>
  <si>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</si>
  <si>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</si>
  <si>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</si>
  <si>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</si>
  <si>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</si>
  <si>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</si>
  <si>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</si>
  <si>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</si>
  <si>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</si>
  <si>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</si>
  <si>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</si>
  <si>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</si>
  <si>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</si>
  <si>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</si>
  <si>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</si>
  <si>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</si>
  <si>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</si>
  <si>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</si>
  <si>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</si>
  <si>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</si>
  <si>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</si>
  <si>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</si>
  <si>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</si>
  <si>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</si>
  <si>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</si>
  <si>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</si>
  <si>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</si>
  <si>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</si>
  <si>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</si>
  <si>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</si>
  <si>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</si>
  <si>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</si>
  <si>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</si>
  <si>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</si>
  <si>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</si>
  <si>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</si>
  <si>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</si>
  <si>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</si>
  <si>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</si>
  <si>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</si>
  <si>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</si>
  <si>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</si>
  <si>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</si>
  <si>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</si>
  <si>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</si>
  <si>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</si>
  <si>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</si>
  <si>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</si>
  <si>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</si>
  <si>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</si>
  <si>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</si>
  <si>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</si>
  <si>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</si>
  <si>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</si>
  <si>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</si>
  <si>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</si>
  <si>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</si>
  <si>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</si>
  <si>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</si>
  <si>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</si>
  <si>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</si>
  <si>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</si>
  <si>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</si>
  <si>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</si>
  <si>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</si>
  <si>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</si>
  <si>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</si>
  <si>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</si>
  <si>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</si>
  <si>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</si>
  <si>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</si>
  <si>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</si>
  <si>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</si>
  <si>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</si>
  <si>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</si>
  <si>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</si>
  <si>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</si>
  <si>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</si>
  <si>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</si>
  <si>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</si>
  <si>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</si>
  <si>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</si>
  <si>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</si>
  <si>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</si>
  <si>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</si>
  <si>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</si>
  <si>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</si>
  <si>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</si>
  <si>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</si>
  <si>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</si>
  <si>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</si>
  <si>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</si>
  <si>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</si>
  <si>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</si>
  <si>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</si>
  <si>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</si>
  <si>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</si>
  <si>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</si>
  <si>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</si>
  <si>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</si>
  <si>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</si>
  <si>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</si>
  <si>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法適用企業</t>
    <phoneticPr fontId="5"/>
  </si>
  <si>
    <t>診療所事業会計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</si>
  <si>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</si>
  <si>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</si>
  <si>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</si>
  <si>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</si>
  <si>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</si>
  <si>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</si>
  <si>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</si>
  <si>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</si>
  <si>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</si>
  <si>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</si>
  <si>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</si>
  <si>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</si>
  <si>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</si>
  <si>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</si>
  <si>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</si>
  <si>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</si>
  <si>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</si>
  <si>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</si>
  <si>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</si>
  <si>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</si>
  <si>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</si>
  <si>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</si>
  <si>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</si>
  <si>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</si>
  <si>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</si>
  <si>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</si>
  <si>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</si>
  <si>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</si>
  <si>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</si>
  <si>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</si>
  <si>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</si>
  <si>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</si>
  <si>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</si>
  <si>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</si>
  <si>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</si>
  <si>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</si>
  <si>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</si>
  <si>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</si>
  <si>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</si>
  <si>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</si>
  <si>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</si>
  <si>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</si>
  <si>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</si>
  <si>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</si>
  <si>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</si>
  <si>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</si>
  <si>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</si>
  <si>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</si>
  <si>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</si>
  <si>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</si>
  <si>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</si>
  <si>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</si>
  <si>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</si>
  <si>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</si>
  <si>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</si>
  <si>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</si>
  <si>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</si>
  <si>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</si>
  <si>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</si>
  <si>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</si>
  <si>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</si>
  <si>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</si>
  <si>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</si>
  <si>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</si>
  <si>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</si>
  <si>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</si>
  <si>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</si>
  <si>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</si>
  <si>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</si>
  <si>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</si>
  <si>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</si>
  <si>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</si>
  <si>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</si>
  <si>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</si>
  <si>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</si>
  <si>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</si>
  <si>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</si>
  <si>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</si>
  <si>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</si>
  <si>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</si>
  <si>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</si>
  <si>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</si>
  <si>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</si>
  <si>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</si>
  <si>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</si>
  <si>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</si>
  <si>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</si>
  <si>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</si>
  <si>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</si>
  <si>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</si>
  <si>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</si>
  <si>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</si>
  <si>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</si>
  <si>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</si>
  <si>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</si>
  <si>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</si>
  <si>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</si>
  <si>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</si>
  <si>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</si>
  <si>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</si>
  <si>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</si>
  <si>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</si>
  <si>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</si>
  <si>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</si>
  <si>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</si>
  <si>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</si>
  <si>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</si>
  <si>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</si>
  <si>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</si>
  <si>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</si>
  <si>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</si>
  <si>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</si>
  <si>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</si>
  <si>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</si>
  <si>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</si>
  <si>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</si>
  <si>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</si>
  <si>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</si>
  <si>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</si>
  <si>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</si>
  <si>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</si>
  <si>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</si>
  <si>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</si>
  <si>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</si>
  <si>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</si>
  <si>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</si>
  <si>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</si>
  <si>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</si>
  <si>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</si>
  <si>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</si>
  <si>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</si>
  <si>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</si>
  <si>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</si>
  <si>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</si>
  <si>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</si>
  <si>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</si>
  <si>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</si>
  <si>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</si>
  <si>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</si>
  <si>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</si>
  <si>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</si>
  <si>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</si>
  <si>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</si>
  <si>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</si>
  <si>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</si>
  <si>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</si>
  <si>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</si>
  <si>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</si>
  <si>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</si>
  <si>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</si>
  <si>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</si>
  <si>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</si>
  <si>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</si>
  <si>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</si>
  <si>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</si>
  <si>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</si>
  <si>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</si>
  <si>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 0.63</t>
  </si>
  <si>
    <t>水道事業会計</t>
  </si>
  <si>
    <t>一般会計</t>
  </si>
  <si>
    <t>下水道事業会計</t>
  </si>
  <si>
    <t>介護保険特別会計</t>
  </si>
  <si>
    <t>介護老人保健施設事業会計</t>
  </si>
  <si>
    <t>診療所事業会計</t>
  </si>
  <si>
    <t>病院事業会計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</si>
  <si>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</si>
  <si>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</si>
  <si>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</si>
  <si>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</si>
  <si>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</si>
  <si>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</si>
  <si>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</si>
  <si>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</si>
  <si>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</si>
  <si>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</si>
  <si>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</si>
  <si>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信楽高原鐵道㈱</t>
    <rPh sb="0" eb="4">
      <t>シガラキコウゲン</t>
    </rPh>
    <rPh sb="4" eb="6">
      <t>テツドウ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</si>
  <si>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</si>
  <si>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2">
      <t>シンコウ</t>
    </rPh>
    <rPh sb="12" eb="13">
      <t>カイ</t>
    </rPh>
    <phoneticPr fontId="2"/>
  </si>
  <si>
    <t>㈱グリーンサポートこうか</t>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</si>
  <si>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</si>
  <si>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キズ</t>
    </rPh>
    <rPh sb="6" eb="7">
      <t>ケン</t>
    </rPh>
    <rPh sb="7" eb="9">
      <t>ブンカ</t>
    </rPh>
    <rPh sb="9" eb="11">
      <t>シンコウ</t>
    </rPh>
    <rPh sb="11" eb="14">
      <t>ジギョウダン</t>
    </rPh>
    <phoneticPr fontId="2"/>
  </si>
  <si>
    <t>㈱あいコムこうか</t>
    <phoneticPr fontId="2"/>
  </si>
  <si>
    <t>(住みよさと活気あふれるまちづくり基金)</t>
    <rPh sb="1" eb="2">
      <t>ス</t>
    </rPh>
    <rPh sb="6" eb="8">
      <t>カッキ</t>
    </rPh>
    <rPh sb="17" eb="19">
      <t>キキン</t>
    </rPh>
    <phoneticPr fontId="5"/>
  </si>
  <si>
    <t>(公共施設等整備基金)</t>
    <rPh sb="1" eb="3">
      <t>コウキョウ</t>
    </rPh>
    <rPh sb="3" eb="5">
      <t>シセツ</t>
    </rPh>
    <rPh sb="5" eb="6">
      <t>トウ</t>
    </rPh>
    <rPh sb="6" eb="8">
      <t>セイビ</t>
    </rPh>
    <rPh sb="8" eb="10">
      <t>キキン</t>
    </rPh>
    <phoneticPr fontId="5"/>
  </si>
  <si>
    <t>(あい甲賀ふるさと応援基金)</t>
    <rPh sb="3" eb="5">
      <t>コウカ</t>
    </rPh>
    <rPh sb="9" eb="11">
      <t>オウエン</t>
    </rPh>
    <rPh sb="11" eb="13">
      <t>キキン</t>
    </rPh>
    <phoneticPr fontId="5"/>
  </si>
  <si>
    <t>(教育振興基金)</t>
    <rPh sb="1" eb="3">
      <t>キョウイク</t>
    </rPh>
    <rPh sb="3" eb="5">
      <t>シンコウ</t>
    </rPh>
    <rPh sb="5" eb="7">
      <t>キキン</t>
    </rPh>
    <phoneticPr fontId="5"/>
  </si>
  <si>
    <t>(コミュニティ推進基金)</t>
    <rPh sb="7" eb="9">
      <t>スイシン</t>
    </rPh>
    <rPh sb="9" eb="11">
      <t>キキン</t>
    </rPh>
    <phoneticPr fontId="5"/>
  </si>
  <si>
    <t>甲賀広域行政組合</t>
    <rPh sb="0" eb="2">
      <t>コウカ</t>
    </rPh>
    <rPh sb="2" eb="4">
      <t>コウイキ</t>
    </rPh>
    <rPh sb="4" eb="6">
      <t>ギョウセイ</t>
    </rPh>
    <rPh sb="6" eb="8">
      <t>クミアイ</t>
    </rPh>
    <phoneticPr fontId="2"/>
  </si>
  <si>
    <t>公立甲賀病院組合（一般会計）</t>
    <rPh sb="0" eb="4">
      <t>コウリツコウカ</t>
    </rPh>
    <rPh sb="4" eb="6">
      <t>ビョウイン</t>
    </rPh>
    <rPh sb="6" eb="8">
      <t>クミアイ</t>
    </rPh>
    <rPh sb="9" eb="11">
      <t>イッパン</t>
    </rPh>
    <rPh sb="11" eb="13">
      <t>カイケイ</t>
    </rPh>
    <phoneticPr fontId="2"/>
  </si>
  <si>
    <t>-</t>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</si>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</sst>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0E8A-4343-BAAA-8289819141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94500</c:v>
                </c:pt>
                <c:pt idx="1">
                  <c:v>88312</c:v>
                </c:pt>
                <c:pt idx="2">
                  <c:v>76474</c:v>
                </c:pt>
                <c:pt idx="3">
                  <c:v>126226</c:v>
                </c:pt>
                <c:pt idx="4">
                  <c:v>63811</c:v>
                </c:pt>
              </c:numCache>
            </c:numRef>
          </c:val>
          <c:smooth val="0"/>
          <c:extLst>
            <c:ext xmlns:c16="http://schemas.microsoft.com/office/drawing/2014/chart" uri="{C3380CC4-5D6E-409C-BE32-E72D297353CC}">
              <c16:uniqueId val="{00000001-0E8A-4343-BAAA-828981914193}"/>
            </c:ext>
          </c:extLst>
        </c:ser>
        <c:dLbls>
          <c:showLegendKey val="0"/>
          <c:showVal val="0"/>
          <c:showCatName val="0"/>
          <c:showSerName val="0"/>
          <c:showPercent val="0"/>
          <c:showBubbleSize val="0"/>
        </c:dLbls>
        <c:marker val="1"/>
        <c:smooth val="0"/>
        <c:axId val="-159448512"/>
        <c:axId val="-159429472"/>
      </c:lineChart>
      <c:catAx>
        <c:axId val="-15944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29472"/>
        <c:crosses val="autoZero"/>
        <c:auto val="1"/>
        <c:lblAlgn val="ctr"/>
        <c:lblOffset val="100"/>
        <c:tickLblSkip val="1"/>
        <c:tickMarkSkip val="1"/>
        <c:noMultiLvlLbl val="0"/>
      </c:catAx>
      <c:valAx>
        <c:axId val="-1594294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4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3.81</c:v>
                </c:pt>
                <c:pt idx="1">
                  <c:v>4.18</c:v>
                </c:pt>
                <c:pt idx="2">
                  <c:v>4.8099999999999996</c:v>
                </c:pt>
                <c:pt idx="3">
                  <c:v>5.98</c:v>
                </c:pt>
                <c:pt idx="4">
                  <c:v>6.37</c:v>
                </c:pt>
              </c:numCache>
            </c:numRef>
          </c:val>
          <c:extLst>
            <c:ext xmlns:c16="http://schemas.microsoft.com/office/drawing/2014/chart" uri="{C3380CC4-5D6E-409C-BE32-E72D297353CC}">
              <c16:uniqueId val="{00000000-7DA7-4F96-9670-44F1BB2B30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9.32</c:v>
                </c:pt>
                <c:pt idx="1">
                  <c:v>8.31</c:v>
                </c:pt>
                <c:pt idx="2">
                  <c:v>9.91</c:v>
                </c:pt>
                <c:pt idx="3">
                  <c:v>11.52</c:v>
                </c:pt>
                <c:pt idx="4">
                  <c:v>11.24</c:v>
                </c:pt>
              </c:numCache>
            </c:numRef>
          </c:val>
          <c:extLst>
            <c:ext xmlns:c16="http://schemas.microsoft.com/office/drawing/2014/chart" uri="{C3380CC4-5D6E-409C-BE32-E72D297353CC}">
              <c16:uniqueId val="{00000001-7DA7-4F96-9670-44F1BB2B30F1}"/>
            </c:ext>
          </c:extLst>
        </c:ser>
        <c:dLbls>
          <c:showLegendKey val="0"/>
          <c:showVal val="0"/>
          <c:showCatName val="0"/>
          <c:showSerName val="0"/>
          <c:showPercent val="0"/>
          <c:showBubbleSize val="0"/>
        </c:dLbls>
        <c:gapWidth val="250"/>
        <c:overlap val="100"/>
        <c:axId val="-159432192"/>
        <c:axId val="-15943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-0.42</c:v>
                </c:pt>
                <c:pt idx="1">
                  <c:v>-0.63</c:v>
                </c:pt>
                <c:pt idx="2">
                  <c:v>4.09</c:v>
                </c:pt>
                <c:pt idx="3">
                  <c:v>2.79</c:v>
                </c:pt>
                <c:pt idx="4">
                  <c:v>0.63</c:v>
                </c:pt>
              </c:numCache>
            </c:numRef>
          </c:val>
          <c:smooth val="0"/>
          <c:extLst>
            <c:ext xmlns:c16="http://schemas.microsoft.com/office/drawing/2014/chart" uri="{C3380CC4-5D6E-409C-BE32-E72D297353CC}">
              <c16:uniqueId val="{00000002-7DA7-4F96-9670-44F1BB2B30F1}"/>
            </c:ext>
          </c:extLst>
        </c:ser>
        <c:dLbls>
          <c:showLegendKey val="0"/>
          <c:showVal val="0"/>
          <c:showCatName val="0"/>
          <c:showSerName val="0"/>
          <c:showPercent val="0"/>
          <c:showBubbleSize val="0"/>
        </c:dLbls>
        <c:marker val="1"/>
        <c:smooth val="0"/>
        <c:axId val="-159432192"/>
        <c:axId val="-159430016"/>
      </c:lineChart>
      <c:catAx>
        <c:axId val="-15943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430016"/>
        <c:crosses val="autoZero"/>
        <c:auto val="1"/>
        <c:lblAlgn val="ctr"/>
        <c:lblOffset val="100"/>
        <c:tickLblSkip val="1"/>
        <c:tickMarkSkip val="1"/>
        <c:noMultiLvlLbl val="0"/>
      </c:catAx>
      <c:valAx>
        <c:axId val="-15943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3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0.09</c:v>
                </c:pt>
                <c:pt idx="2">
                  <c:v>#N/A</c:v>
                </c:pt>
                <c:pt idx="3">
                  <c:v>0.09</c:v>
                </c:pt>
                <c:pt idx="4">
                  <c:v>#N/A</c:v>
                </c:pt>
                <c:pt idx="5">
                  <c:v>0.09</c:v>
                </c:pt>
                <c:pt idx="6">
                  <c:v>#N/A</c:v>
                </c:pt>
                <c:pt idx="7">
                  <c:v>0.08</c:v>
                </c:pt>
                <c:pt idx="8">
                  <c:v>#N/A</c:v>
                </c:pt>
                <c:pt idx="9">
                  <c:v>0.08</c:v>
                </c:pt>
              </c:numCache>
            </c:numRef>
          </c:val>
          <c:extLst>
            <c:ext xmlns:c16="http://schemas.microsoft.com/office/drawing/2014/chart" uri="{C3380CC4-5D6E-409C-BE32-E72D297353CC}">
              <c16:uniqueId val="{00000000-88AC-409B-BD9F-BFF870FBB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AC-409B-BD9F-BFF870FBB8D0}"/>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1.22</c:v>
                </c:pt>
                <c:pt idx="2">
                  <c:v>#N/A</c:v>
                </c:pt>
                <c:pt idx="3">
                  <c:v>1.81</c:v>
                </c:pt>
                <c:pt idx="4">
                  <c:v>#N/A</c:v>
                </c:pt>
                <c:pt idx="5">
                  <c:v>0.11</c:v>
                </c:pt>
                <c:pt idx="6">
                  <c:v>#N/A</c:v>
                </c:pt>
                <c:pt idx="7">
                  <c:v>0.05</c:v>
                </c:pt>
                <c:pt idx="8">
                  <c:v>#N/A</c:v>
                </c:pt>
                <c:pt idx="9">
                  <c:v>0.25</c:v>
                </c:pt>
              </c:numCache>
            </c:numRef>
          </c:val>
          <c:extLst>
            <c:ext xmlns:c16="http://schemas.microsoft.com/office/drawing/2014/chart" uri="{C3380CC4-5D6E-409C-BE32-E72D297353CC}">
              <c16:uniqueId val="{00000002-88AC-409B-BD9F-BFF870FBB8D0}"/>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1.32</c:v>
                </c:pt>
                <c:pt idx="2">
                  <c:v>#N/A</c:v>
                </c:pt>
                <c:pt idx="3">
                  <c:v>0.98</c:v>
                </c:pt>
                <c:pt idx="4">
                  <c:v>#N/A</c:v>
                </c:pt>
                <c:pt idx="5">
                  <c:v>0.73</c:v>
                </c:pt>
                <c:pt idx="6">
                  <c:v>#N/A</c:v>
                </c:pt>
                <c:pt idx="7">
                  <c:v>0.51</c:v>
                </c:pt>
                <c:pt idx="8">
                  <c:v>#N/A</c:v>
                </c:pt>
                <c:pt idx="9">
                  <c:v>0.28999999999999998</c:v>
                </c:pt>
              </c:numCache>
            </c:numRef>
          </c:val>
          <c:extLst>
            <c:ext xmlns:c16="http://schemas.microsoft.com/office/drawing/2014/chart" uri="{C3380CC4-5D6E-409C-BE32-E72D297353CC}">
              <c16:uniqueId val="{00000003-88AC-409B-BD9F-BFF870FBB8D0}"/>
            </c:ext>
          </c:extLst>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0.66</c:v>
                </c:pt>
                <c:pt idx="4">
                  <c:v>#N/A</c:v>
                </c:pt>
                <c:pt idx="5">
                  <c:v>0.68</c:v>
                </c:pt>
                <c:pt idx="6">
                  <c:v>#N/A</c:v>
                </c:pt>
                <c:pt idx="7">
                  <c:v>0.68</c:v>
                </c:pt>
                <c:pt idx="8">
                  <c:v>#N/A</c:v>
                </c:pt>
                <c:pt idx="9">
                  <c:v>0.56999999999999995</c:v>
                </c:pt>
              </c:numCache>
            </c:numRef>
          </c:val>
          <c:extLst>
            <c:ext xmlns:c16="http://schemas.microsoft.com/office/drawing/2014/chart" uri="{C3380CC4-5D6E-409C-BE32-E72D297353CC}">
              <c16:uniqueId val="{00000004-88AC-409B-BD9F-BFF870FBB8D0}"/>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0.77</c:v>
                </c:pt>
                <c:pt idx="4">
                  <c:v>#N/A</c:v>
                </c:pt>
                <c:pt idx="5">
                  <c:v>0.81</c:v>
                </c:pt>
                <c:pt idx="6">
                  <c:v>#N/A</c:v>
                </c:pt>
                <c:pt idx="7">
                  <c:v>0.89</c:v>
                </c:pt>
                <c:pt idx="8">
                  <c:v>#N/A</c:v>
                </c:pt>
                <c:pt idx="9">
                  <c:v>0.79</c:v>
                </c:pt>
              </c:numCache>
            </c:numRef>
          </c:val>
          <c:extLst>
            <c:ext xmlns:c16="http://schemas.microsoft.com/office/drawing/2014/chart" uri="{C3380CC4-5D6E-409C-BE32-E72D297353CC}">
              <c16:uniqueId val="{00000005-88AC-409B-BD9F-BFF870FBB8D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0.52</c:v>
                </c:pt>
                <c:pt idx="4">
                  <c:v>#N/A</c:v>
                </c:pt>
                <c:pt idx="5">
                  <c:v>1.42</c:v>
                </c:pt>
                <c:pt idx="6">
                  <c:v>#N/A</c:v>
                </c:pt>
                <c:pt idx="7">
                  <c:v>1.5</c:v>
                </c:pt>
                <c:pt idx="8">
                  <c:v>#N/A</c:v>
                </c:pt>
                <c:pt idx="9">
                  <c:v>1.34</c:v>
                </c:pt>
              </c:numCache>
            </c:numRef>
          </c:val>
          <c:extLst>
            <c:ext xmlns:c16="http://schemas.microsoft.com/office/drawing/2014/chart" uri="{C3380CC4-5D6E-409C-BE32-E72D297353CC}">
              <c16:uniqueId val="{00000006-88AC-409B-BD9F-BFF870FBB8D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1.89</c:v>
                </c:pt>
                <c:pt idx="2">
                  <c:v>#N/A</c:v>
                </c:pt>
                <c:pt idx="3">
                  <c:v>2.7</c:v>
                </c:pt>
                <c:pt idx="4">
                  <c:v>#N/A</c:v>
                </c:pt>
                <c:pt idx="5">
                  <c:v>2.88</c:v>
                </c:pt>
                <c:pt idx="6">
                  <c:v>#N/A</c:v>
                </c:pt>
                <c:pt idx="7">
                  <c:v>2.5499999999999998</c:v>
                </c:pt>
                <c:pt idx="8">
                  <c:v>#N/A</c:v>
                </c:pt>
                <c:pt idx="9">
                  <c:v>2.27</c:v>
                </c:pt>
              </c:numCache>
            </c:numRef>
          </c:val>
          <c:extLst>
            <c:ext xmlns:c16="http://schemas.microsoft.com/office/drawing/2014/chart" uri="{C3380CC4-5D6E-409C-BE32-E72D297353CC}">
              <c16:uniqueId val="{00000007-88AC-409B-BD9F-BFF870FBB8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4.17</c:v>
                </c:pt>
                <c:pt idx="4">
                  <c:v>#N/A</c:v>
                </c:pt>
                <c:pt idx="5">
                  <c:v>4.8</c:v>
                </c:pt>
                <c:pt idx="6">
                  <c:v>#N/A</c:v>
                </c:pt>
                <c:pt idx="7">
                  <c:v>5.98</c:v>
                </c:pt>
                <c:pt idx="8">
                  <c:v>#N/A</c:v>
                </c:pt>
                <c:pt idx="9">
                  <c:v>6.37</c:v>
                </c:pt>
              </c:numCache>
            </c:numRef>
          </c:val>
          <c:extLst>
            <c:ext xmlns:c16="http://schemas.microsoft.com/office/drawing/2014/chart" uri="{C3380CC4-5D6E-409C-BE32-E72D297353CC}">
              <c16:uniqueId val="{00000008-88AC-409B-BD9F-BFF870FBB8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14.48</c:v>
                </c:pt>
                <c:pt idx="2">
                  <c:v>#N/A</c:v>
                </c:pt>
                <c:pt idx="3">
                  <c:v>15.52</c:v>
                </c:pt>
                <c:pt idx="4">
                  <c:v>#N/A</c:v>
                </c:pt>
                <c:pt idx="5">
                  <c:v>16.989999999999998</c:v>
                </c:pt>
                <c:pt idx="6">
                  <c:v>#N/A</c:v>
                </c:pt>
                <c:pt idx="7">
                  <c:v>17</c:v>
                </c:pt>
                <c:pt idx="8">
                  <c:v>#N/A</c:v>
                </c:pt>
                <c:pt idx="9">
                  <c:v>17.04</c:v>
                </c:pt>
              </c:numCache>
            </c:numRef>
          </c:val>
          <c:extLst>
            <c:ext xmlns:c16="http://schemas.microsoft.com/office/drawing/2014/chart" uri="{C3380CC4-5D6E-409C-BE32-E72D297353CC}">
              <c16:uniqueId val="{00000009-88AC-409B-BD9F-BFF870FBB8D0}"/>
            </c:ext>
          </c:extLst>
        </c:ser>
        <c:dLbls>
          <c:showLegendKey val="0"/>
          <c:showVal val="0"/>
          <c:showCatName val="0"/>
          <c:showSerName val="0"/>
          <c:showPercent val="0"/>
          <c:showBubbleSize val="0"/>
        </c:dLbls>
        <c:gapWidth val="150"/>
        <c:overlap val="100"/>
        <c:axId val="-159427840"/>
        <c:axId val="-159427296"/>
      </c:barChart>
      <c:catAx>
        <c:axId val="-1594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427296"/>
        <c:crosses val="autoZero"/>
        <c:auto val="1"/>
        <c:lblAlgn val="ctr"/>
        <c:lblOffset val="100"/>
        <c:tickLblSkip val="1"/>
        <c:tickMarkSkip val="1"/>
        <c:noMultiLvlLbl val="0"/>
      </c:catAx>
      <c:valAx>
        <c:axId val="-15942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2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4100</c:v>
                </c:pt>
                <c:pt idx="5">
                  <c:v>4273</c:v>
                </c:pt>
                <c:pt idx="8">
                  <c:v>4390</c:v>
                </c:pt>
                <c:pt idx="11">
                  <c:v>4448</c:v>
                </c:pt>
                <c:pt idx="14">
                  <c:v>4442</c:v>
                </c:pt>
              </c:numCache>
            </c:numRef>
          </c:val>
          <c:extLst>
            <c:ext xmlns:c16="http://schemas.microsoft.com/office/drawing/2014/chart" uri="{C3380CC4-5D6E-409C-BE32-E72D297353CC}">
              <c16:uniqueId val="{00000000-315C-458E-A074-484067D76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5C-458E-A074-484067D76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27</c:v>
                </c:pt>
                <c:pt idx="6">
                  <c:v>10</c:v>
                </c:pt>
                <c:pt idx="9">
                  <c:v>9</c:v>
                </c:pt>
                <c:pt idx="12">
                  <c:v>9</c:v>
                </c:pt>
              </c:numCache>
            </c:numRef>
          </c:val>
          <c:extLst>
            <c:ext xmlns:c16="http://schemas.microsoft.com/office/drawing/2014/chart" uri="{C3380CC4-5D6E-409C-BE32-E72D297353CC}">
              <c16:uniqueId val="{00000002-315C-458E-A074-484067D76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667</c:v>
                </c:pt>
                <c:pt idx="3">
                  <c:v>652</c:v>
                </c:pt>
                <c:pt idx="6">
                  <c:v>461</c:v>
                </c:pt>
                <c:pt idx="9">
                  <c:v>403</c:v>
                </c:pt>
                <c:pt idx="12">
                  <c:v>472</c:v>
                </c:pt>
              </c:numCache>
            </c:numRef>
          </c:val>
          <c:extLst>
            <c:ext xmlns:c16="http://schemas.microsoft.com/office/drawing/2014/chart" uri="{C3380CC4-5D6E-409C-BE32-E72D297353CC}">
              <c16:uniqueId val="{00000003-315C-458E-A074-484067D76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1821</c:v>
                </c:pt>
                <c:pt idx="3">
                  <c:v>1795</c:v>
                </c:pt>
                <c:pt idx="6">
                  <c:v>1668</c:v>
                </c:pt>
                <c:pt idx="9">
                  <c:v>1599</c:v>
                </c:pt>
                <c:pt idx="12">
                  <c:v>1344</c:v>
                </c:pt>
              </c:numCache>
            </c:numRef>
          </c:val>
          <c:extLst>
            <c:ext xmlns:c16="http://schemas.microsoft.com/office/drawing/2014/chart" uri="{C3380CC4-5D6E-409C-BE32-E72D297353CC}">
              <c16:uniqueId val="{00000004-315C-458E-A074-484067D76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5C-458E-A074-484067D76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5C-458E-A074-484067D76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3558</c:v>
                </c:pt>
                <c:pt idx="3">
                  <c:v>3789</c:v>
                </c:pt>
                <c:pt idx="6">
                  <c:v>3831</c:v>
                </c:pt>
                <c:pt idx="9">
                  <c:v>3765</c:v>
                </c:pt>
                <c:pt idx="12">
                  <c:v>4029</c:v>
                </c:pt>
              </c:numCache>
            </c:numRef>
          </c:val>
          <c:extLst>
            <c:ext xmlns:c16="http://schemas.microsoft.com/office/drawing/2014/chart" uri="{C3380CC4-5D6E-409C-BE32-E72D297353CC}">
              <c16:uniqueId val="{00000007-315C-458E-A074-484067D76AB3}"/>
            </c:ext>
          </c:extLst>
        </c:ser>
        <c:dLbls>
          <c:showLegendKey val="0"/>
          <c:showVal val="0"/>
          <c:showCatName val="0"/>
          <c:showSerName val="0"/>
          <c:showPercent val="0"/>
          <c:showBubbleSize val="0"/>
        </c:dLbls>
        <c:gapWidth val="100"/>
        <c:overlap val="100"/>
        <c:axId val="-159426752"/>
        <c:axId val="-159434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1979</c:v>
                </c:pt>
                <c:pt idx="2">
                  <c:v>#N/A</c:v>
                </c:pt>
                <c:pt idx="3">
                  <c:v>#N/A</c:v>
                </c:pt>
                <c:pt idx="4">
                  <c:v>1990</c:v>
                </c:pt>
                <c:pt idx="5">
                  <c:v>#N/A</c:v>
                </c:pt>
                <c:pt idx="6">
                  <c:v>#N/A</c:v>
                </c:pt>
                <c:pt idx="7">
                  <c:v>1580</c:v>
                </c:pt>
                <c:pt idx="8">
                  <c:v>#N/A</c:v>
                </c:pt>
                <c:pt idx="9">
                  <c:v>#N/A</c:v>
                </c:pt>
                <c:pt idx="10">
                  <c:v>1328</c:v>
                </c:pt>
                <c:pt idx="11">
                  <c:v>#N/A</c:v>
                </c:pt>
                <c:pt idx="12">
                  <c:v>#N/A</c:v>
                </c:pt>
                <c:pt idx="13">
                  <c:v>1412</c:v>
                </c:pt>
                <c:pt idx="14">
                  <c:v>#N/A</c:v>
                </c:pt>
              </c:numCache>
            </c:numRef>
          </c:val>
          <c:smooth val="0"/>
          <c:extLst>
            <c:ext xmlns:c16="http://schemas.microsoft.com/office/drawing/2014/chart" uri="{C3380CC4-5D6E-409C-BE32-E72D297353CC}">
              <c16:uniqueId val="{00000008-315C-458E-A074-484067D76AB3}"/>
            </c:ext>
          </c:extLst>
        </c:ser>
        <c:dLbls>
          <c:showLegendKey val="0"/>
          <c:showVal val="0"/>
          <c:showCatName val="0"/>
          <c:showSerName val="0"/>
          <c:showPercent val="0"/>
          <c:showBubbleSize val="0"/>
        </c:dLbls>
        <c:marker val="1"/>
        <c:smooth val="0"/>
        <c:axId val="-159426752"/>
        <c:axId val="-159434912"/>
      </c:lineChart>
      <c:catAx>
        <c:axId val="-1594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434912"/>
        <c:crosses val="autoZero"/>
        <c:auto val="1"/>
        <c:lblAlgn val="ctr"/>
        <c:lblOffset val="100"/>
        <c:tickLblSkip val="1"/>
        <c:tickMarkSkip val="1"/>
        <c:noMultiLvlLbl val="0"/>
      </c:catAx>
      <c:valAx>
        <c:axId val="-15943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49629</c:v>
                </c:pt>
                <c:pt idx="5">
                  <c:v>50863</c:v>
                </c:pt>
                <c:pt idx="8">
                  <c:v>51462</c:v>
                </c:pt>
                <c:pt idx="11">
                  <c:v>54613</c:v>
                </c:pt>
                <c:pt idx="14">
                  <c:v>54303</c:v>
                </c:pt>
              </c:numCache>
            </c:numRef>
          </c:val>
          <c:extLst>
            <c:ext xmlns:c16="http://schemas.microsoft.com/office/drawing/2014/chart" uri="{C3380CC4-5D6E-409C-BE32-E72D297353CC}">
              <c16:uniqueId val="{00000000-C5B4-4D72-A8B3-6A62E8CEBB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162</c:v>
                </c:pt>
                <c:pt idx="5">
                  <c:v>161</c:v>
                </c:pt>
                <c:pt idx="8">
                  <c:v>180</c:v>
                </c:pt>
                <c:pt idx="11">
                  <c:v>243</c:v>
                </c:pt>
                <c:pt idx="14">
                  <c:v>192</c:v>
                </c:pt>
              </c:numCache>
            </c:numRef>
          </c:val>
          <c:extLst>
            <c:ext xmlns:c16="http://schemas.microsoft.com/office/drawing/2014/chart" uri="{C3380CC4-5D6E-409C-BE32-E72D297353CC}">
              <c16:uniqueId val="{00000001-C5B4-4D72-A8B3-6A62E8CEBB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7161</c:v>
                </c:pt>
                <c:pt idx="5">
                  <c:v>6508</c:v>
                </c:pt>
                <c:pt idx="8">
                  <c:v>7796</c:v>
                </c:pt>
                <c:pt idx="11">
                  <c:v>7555</c:v>
                </c:pt>
                <c:pt idx="14">
                  <c:v>7730</c:v>
                </c:pt>
              </c:numCache>
            </c:numRef>
          </c:val>
          <c:extLst>
            <c:ext xmlns:c16="http://schemas.microsoft.com/office/drawing/2014/chart" uri="{C3380CC4-5D6E-409C-BE32-E72D297353CC}">
              <c16:uniqueId val="{00000002-C5B4-4D72-A8B3-6A62E8CEBB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B4-4D72-A8B3-6A62E8CEBB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B4-4D72-A8B3-6A62E8CEBB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B4-4D72-A8B3-6A62E8CEBB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6289</c:v>
                </c:pt>
                <c:pt idx="3">
                  <c:v>6427</c:v>
                </c:pt>
                <c:pt idx="6">
                  <c:v>6216</c:v>
                </c:pt>
                <c:pt idx="9">
                  <c:v>6216</c:v>
                </c:pt>
                <c:pt idx="12">
                  <c:v>6227</c:v>
                </c:pt>
              </c:numCache>
            </c:numRef>
          </c:val>
          <c:extLst>
            <c:ext xmlns:c16="http://schemas.microsoft.com/office/drawing/2014/chart" uri="{C3380CC4-5D6E-409C-BE32-E72D297353CC}">
              <c16:uniqueId val="{00000006-C5B4-4D72-A8B3-6A62E8CEBB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5187</c:v>
                </c:pt>
                <c:pt idx="3">
                  <c:v>4701</c:v>
                </c:pt>
                <c:pt idx="6">
                  <c:v>4572</c:v>
                </c:pt>
                <c:pt idx="9">
                  <c:v>4116</c:v>
                </c:pt>
                <c:pt idx="12">
                  <c:v>3680</c:v>
                </c:pt>
              </c:numCache>
            </c:numRef>
          </c:val>
          <c:extLst>
            <c:ext xmlns:c16="http://schemas.microsoft.com/office/drawing/2014/chart" uri="{C3380CC4-5D6E-409C-BE32-E72D297353CC}">
              <c16:uniqueId val="{00000007-C5B4-4D72-A8B3-6A62E8CEBB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20595</c:v>
                </c:pt>
                <c:pt idx="3">
                  <c:v>19623</c:v>
                </c:pt>
                <c:pt idx="6">
                  <c:v>17915</c:v>
                </c:pt>
                <c:pt idx="9">
                  <c:v>16507</c:v>
                </c:pt>
                <c:pt idx="12">
                  <c:v>14547</c:v>
                </c:pt>
              </c:numCache>
            </c:numRef>
          </c:val>
          <c:extLst>
            <c:ext xmlns:c16="http://schemas.microsoft.com/office/drawing/2014/chart" uri="{C3380CC4-5D6E-409C-BE32-E72D297353CC}">
              <c16:uniqueId val="{00000008-C5B4-4D72-A8B3-6A62E8CEBB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82</c:v>
                </c:pt>
                <c:pt idx="3">
                  <c:v>43</c:v>
                </c:pt>
                <c:pt idx="6">
                  <c:v>33</c:v>
                </c:pt>
                <c:pt idx="9">
                  <c:v>25</c:v>
                </c:pt>
                <c:pt idx="12">
                  <c:v>16</c:v>
                </c:pt>
              </c:numCache>
            </c:numRef>
          </c:val>
          <c:extLst>
            <c:ext xmlns:c16="http://schemas.microsoft.com/office/drawing/2014/chart" uri="{C3380CC4-5D6E-409C-BE32-E72D297353CC}">
              <c16:uniqueId val="{00000009-C5B4-4D72-A8B3-6A62E8CEBB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38762</c:v>
                </c:pt>
                <c:pt idx="3">
                  <c:v>41679</c:v>
                </c:pt>
                <c:pt idx="6">
                  <c:v>42893</c:v>
                </c:pt>
                <c:pt idx="9">
                  <c:v>48931</c:v>
                </c:pt>
                <c:pt idx="12">
                  <c:v>49646</c:v>
                </c:pt>
              </c:numCache>
            </c:numRef>
          </c:val>
          <c:extLst>
            <c:ext xmlns:c16="http://schemas.microsoft.com/office/drawing/2014/chart" uri="{C3380CC4-5D6E-409C-BE32-E72D297353CC}">
              <c16:uniqueId val="{0000000A-C5B4-4D72-A8B3-6A62E8CEBB12}"/>
            </c:ext>
          </c:extLst>
        </c:ser>
        <c:dLbls>
          <c:showLegendKey val="0"/>
          <c:showVal val="0"/>
          <c:showCatName val="0"/>
          <c:showSerName val="0"/>
          <c:showPercent val="0"/>
          <c:showBubbleSize val="0"/>
        </c:dLbls>
        <c:gapWidth val="100"/>
        <c:overlap val="100"/>
        <c:axId val="-159442528"/>
        <c:axId val="-15942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13963</c:v>
                </c:pt>
                <c:pt idx="2">
                  <c:v>#N/A</c:v>
                </c:pt>
                <c:pt idx="3">
                  <c:v>#N/A</c:v>
                </c:pt>
                <c:pt idx="4">
                  <c:v>14942</c:v>
                </c:pt>
                <c:pt idx="5">
                  <c:v>#N/A</c:v>
                </c:pt>
                <c:pt idx="6">
                  <c:v>#N/A</c:v>
                </c:pt>
                <c:pt idx="7">
                  <c:v>12192</c:v>
                </c:pt>
                <c:pt idx="8">
                  <c:v>#N/A</c:v>
                </c:pt>
                <c:pt idx="9">
                  <c:v>#N/A</c:v>
                </c:pt>
                <c:pt idx="10">
                  <c:v>13384</c:v>
                </c:pt>
                <c:pt idx="11">
                  <c:v>#N/A</c:v>
                </c:pt>
                <c:pt idx="12">
                  <c:v>#N/A</c:v>
                </c:pt>
                <c:pt idx="13">
                  <c:v>11892</c:v>
                </c:pt>
                <c:pt idx="14">
                  <c:v>#N/A</c:v>
                </c:pt>
              </c:numCache>
            </c:numRef>
          </c:val>
          <c:smooth val="0"/>
          <c:extLst>
            <c:ext xmlns:c16="http://schemas.microsoft.com/office/drawing/2014/chart" uri="{C3380CC4-5D6E-409C-BE32-E72D297353CC}">
              <c16:uniqueId val="{0000000B-C5B4-4D72-A8B3-6A62E8CEBB12}"/>
            </c:ext>
          </c:extLst>
        </c:ser>
        <c:dLbls>
          <c:showLegendKey val="0"/>
          <c:showVal val="0"/>
          <c:showCatName val="0"/>
          <c:showSerName val="0"/>
          <c:showPercent val="0"/>
          <c:showBubbleSize val="0"/>
        </c:dLbls>
        <c:marker val="1"/>
        <c:smooth val="0"/>
        <c:axId val="-159442528"/>
        <c:axId val="-159421856"/>
      </c:lineChart>
      <c:catAx>
        <c:axId val="-1594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421856"/>
        <c:crosses val="autoZero"/>
        <c:auto val="1"/>
        <c:lblAlgn val="ctr"/>
        <c:lblOffset val="100"/>
        <c:tickLblSkip val="1"/>
        <c:tickMarkSkip val="1"/>
        <c:noMultiLvlLbl val="0"/>
      </c:catAx>
      <c:valAx>
        <c:axId val="-15942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4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2458</c:v>
                </c:pt>
                <c:pt idx="1">
                  <c:v>2860</c:v>
                </c:pt>
                <c:pt idx="2">
                  <c:v>2876</c:v>
                </c:pt>
              </c:numCache>
            </c:numRef>
          </c:val>
          <c:extLst>
            <c:ext xmlns:c16="http://schemas.microsoft.com/office/drawing/2014/chart" uri="{C3380CC4-5D6E-409C-BE32-E72D297353CC}">
              <c16:uniqueId val="{00000000-8211-4D1C-B2D7-B153FFFBFC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8211-4D1C-B2D7-B153FFFBFC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6187</c:v>
                </c:pt>
                <c:pt idx="1">
                  <c:v>5554</c:v>
                </c:pt>
                <c:pt idx="2">
                  <c:v>5495</c:v>
                </c:pt>
              </c:numCache>
            </c:numRef>
          </c:val>
          <c:extLst>
            <c:ext xmlns:c16="http://schemas.microsoft.com/office/drawing/2014/chart" uri="{C3380CC4-5D6E-409C-BE32-E72D297353CC}">
              <c16:uniqueId val="{00000002-8211-4D1C-B2D7-B153FFFBFC8E}"/>
            </c:ext>
          </c:extLst>
        </c:ser>
        <c:dLbls>
          <c:showLegendKey val="0"/>
          <c:showVal val="0"/>
          <c:showCatName val="0"/>
          <c:showSerName val="0"/>
          <c:showPercent val="0"/>
          <c:showBubbleSize val="0"/>
        </c:dLbls>
        <c:gapWidth val="120"/>
        <c:overlap val="100"/>
        <c:axId val="-159440896"/>
        <c:axId val="-159444160"/>
      </c:barChart>
      <c:catAx>
        <c:axId val="-1594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444160"/>
        <c:crosses val="autoZero"/>
        <c:auto val="1"/>
        <c:lblAlgn val="ctr"/>
        <c:lblOffset val="100"/>
        <c:tickLblSkip val="1"/>
        <c:tickMarkSkip val="1"/>
        <c:noMultiLvlLbl val="0"/>
      </c:catAx>
      <c:valAx>
        <c:axId val="-159444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4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近年は庁舎整備事業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、社会教育施設整備事業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などの大規模建設事業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の実施</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により、元利償還金は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高い水準となって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いるが、高金利債の繰上償還や、新規発行する市債を交付税措置の手厚い事業（旧合併特例事業債（特例分）、臨時財政対策債など）に絞る方針を継続した結果、算入公債費の増に寄与し、実質公債費比率が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ヶ年平均）となった。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一方で、今後も合併特例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債を活用した事業を予定しており、中長期的に元利償還金が増加することが見込まれる。引き続き交付税措置率が高い有利な地方債の活用を図り、分子の増加を抑制し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一般会計等に係る地方債現在高の増による指標悪化要因はあるものの、公営企業等繰入見込額や組合負担等見込額の減により将来負担額は減少し、将来負担比率は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また、公営企業債等繰入見込額については減少傾向にあるが、下水道事業において未整備地区の整備が実施されることから、公営企業債に係る負担が高い水準で推移する見込みである。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endPar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第２次総合計画の実現に向けた事業の推進のために事業の推進のために「住みよさと活気あふれるまちづくり基金」からの取り崩しなどにより、基金全体として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今後は、総合計画の実現に向け更なる事業の推進のために「住みよさと活気あふれるまちづくり基金」からの取り崩しや、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事業債を活用した普通建設事業の実施に伴い「公共施設等整備基金」などの特定目的基金の取り崩しが見込まれる。また、新型コロナウイルス感染症の影響による社会情勢の変化等により先が見通せない中で、扶助費や公債費等の義務的経費が増加しており、「財政調整基金」を取り崩して財政運営せざるを得ない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公共施設等整備基金：公共施設等の整備を円滑に行うため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あい甲賀ふるさと応援基金：個人又は団体等から広く寄附を募り、個性と魅力あるまちづくりを図るため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住みよさと活気あふれるまちづくり基金：コミュニティバス運行事業、観光客誘致推進事業などの総合計画の実現に向けた事業の財源として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公共施設等整備基金：合併特例事業債を活用した事業が控えていることから、毎年数億程度を取り崩し予定。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住みよさと活気あふれるまちづくり基金：総合計画の実現に向けた事業（ソフト事業）の財源として、毎年数億程度を取り崩し予定。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前年度決算剰余金（実質収支額）のうち、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億円）を積み立てた一方で、取り崩し額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億円となったことから、財政調整基金全体としては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決算状況を踏まえて、可能な範囲で積み立てを行っているが、社会保障関係経費の増大や災害などの臨時的支出に備えるためにも、財政調整基金に頼らない予算編成とし、標準財政規模の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割を目安とした残高の維持を目指す。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近年は「減債基金」への積立及び取り崩しを行っていないため、同額で推移している。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ヶ年平均）は、直近</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ヶ年は横ばいで推移しており類似団体平均値を下回っている。単年度財政力指数は、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合併特例事業債、臨時財政対策債償還費の影響による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公債費を中心に基準財政需要額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したものの前年度同指数となった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合併特例期間の終了を見据え、今後「歳入に見合った歳出」の徹底による歳出削減と市税徴収強化によって、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経常一般財源では、市税が</a:t>
          </a:r>
          <a:r>
            <a:rPr kumimoji="1" lang="en-US" altLang="ja-JP" sz="1300">
              <a:latin typeface="ＭＳ Ｐゴシック" panose="020B0600070205080204" pitchFamily="50" charset="-128"/>
              <a:ea typeface="ＭＳ Ｐゴシック" panose="020B0600070205080204" pitchFamily="50" charset="-128"/>
            </a:rPr>
            <a:t>610</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％）、地方特例交付金が</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％）、地方交付税が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％）などの要因により、全体では</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また、歳出面では、会計年度任用職員制度の開始等による人件費の増などが影響し、経常収支比率は</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171132</xdr:rowOff>
    </xdr:from>
    <xdr:to>
      <xdr:col>23</xdr:col>
      <xdr:colOff>133350</xdr:colOff>
      <xdr:row>63</xdr:row>
      <xdr:rowOff>120332</xdr:rowOff>
    </xdr:to>
    <xdr:cxnSp macro="">
      <xdr:nvCxnSpPr>
        <xdr:cNvPr id="128" name="直線コネクタ 127"/>
        <xdr:cNvCxnSpPr/>
      </xdr:nvCxnSpPr>
      <xdr:spPr>
        <a:xfrm>
          <a:off x="4114800" y="1080103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171132</xdr:rowOff>
    </xdr:to>
    <xdr:cxnSp macro="">
      <xdr:nvCxnSpPr>
        <xdr:cNvPr id="131" name="直線コネクタ 130"/>
        <xdr:cNvCxnSpPr/>
      </xdr:nvCxnSpPr>
      <xdr:spPr>
        <a:xfrm>
          <a:off x="3225800" y="107467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47943</xdr:rowOff>
    </xdr:to>
    <xdr:cxnSp macro="">
      <xdr:nvCxnSpPr>
        <xdr:cNvPr id="134" name="直線コネクタ 133"/>
        <xdr:cNvCxnSpPr/>
      </xdr:nvCxnSpPr>
      <xdr:spPr>
        <a:xfrm flipV="1">
          <a:off x="2336800" y="1074674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63</xdr:row>
      <xdr:rowOff>47943</xdr:rowOff>
    </xdr:to>
    <xdr:cxnSp macro="">
      <xdr:nvCxnSpPr>
        <xdr:cNvPr id="137" name="直線コネクタ 136"/>
        <xdr:cNvCxnSpPr/>
      </xdr:nvCxnSpPr>
      <xdr:spPr>
        <a:xfrm>
          <a:off x="1447800" y="1064418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120332</xdr:rowOff>
    </xdr:from>
    <xdr:to>
      <xdr:col>19</xdr:col>
      <xdr:colOff>184150</xdr:colOff>
      <xdr:row>63</xdr:row>
      <xdr:rowOff>50482</xdr:rowOff>
    </xdr:to>
    <xdr:sp macro="" textlink="">
      <xdr:nvSpPr>
        <xdr:cNvPr id="149" name="楕円 148"/>
        <xdr:cNvSpPr/>
      </xdr:nvSpPr>
      <xdr:spPr>
        <a:xfrm>
          <a:off x="4064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50" name="テキスト ボックス 14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134938</xdr:rowOff>
    </xdr:from>
    <xdr:to>
      <xdr:col>7</xdr:col>
      <xdr:colOff>31750</xdr:colOff>
      <xdr:row>62</xdr:row>
      <xdr:rowOff>65088</xdr:rowOff>
    </xdr:to>
    <xdr:sp macro="" textlink="">
      <xdr:nvSpPr>
        <xdr:cNvPr id="155" name="楕円 154"/>
        <xdr:cNvSpPr/>
      </xdr:nvSpPr>
      <xdr:spPr>
        <a:xfrm>
          <a:off x="1397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75265</xdr:rowOff>
    </xdr:from>
    <xdr:ext cx="762000" cy="259045"/>
    <xdr:sp macro="" textlink="">
      <xdr:nvSpPr>
        <xdr:cNvPr id="156" name="テキスト ボックス 155"/>
        <xdr:cNvSpPr txBox="1"/>
      </xdr:nvSpPr>
      <xdr:spPr>
        <a:xfrm>
          <a:off x="1066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人件費は、会計年度任用職員制度の開始により増加となったことに加え、物件費においても、新型コロナウイルス感染症対応経費等により増加し、前年度比</a:t>
          </a:r>
          <a:r>
            <a:rPr kumimoji="1" lang="en-US" altLang="ja-JP" sz="1300">
              <a:latin typeface="ＭＳ Ｐゴシック" panose="020B0600070205080204" pitchFamily="50" charset="-128"/>
              <a:ea typeface="ＭＳ Ｐゴシック" panose="020B0600070205080204" pitchFamily="50" charset="-128"/>
            </a:rPr>
            <a:t>13,214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59527</xdr:rowOff>
    </xdr:from>
    <xdr:to>
      <xdr:col>23</xdr:col>
      <xdr:colOff>133350</xdr:colOff>
      <xdr:row>82</xdr:row>
      <xdr:rowOff>165812</xdr:rowOff>
    </xdr:to>
    <xdr:cxnSp macro="">
      <xdr:nvCxnSpPr>
        <xdr:cNvPr id="191" name="直線コネクタ 190"/>
        <xdr:cNvCxnSpPr/>
      </xdr:nvCxnSpPr>
      <xdr:spPr>
        <a:xfrm>
          <a:off x="4114800" y="14118427"/>
          <a:ext cx="838200" cy="1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51595</xdr:rowOff>
    </xdr:from>
    <xdr:to>
      <xdr:col>19</xdr:col>
      <xdr:colOff>133350</xdr:colOff>
      <xdr:row>82</xdr:row>
      <xdr:rowOff>59527</xdr:rowOff>
    </xdr:to>
    <xdr:cxnSp macro="">
      <xdr:nvCxnSpPr>
        <xdr:cNvPr id="194" name="直線コネクタ 193"/>
        <xdr:cNvCxnSpPr/>
      </xdr:nvCxnSpPr>
      <xdr:spPr>
        <a:xfrm>
          <a:off x="3225800" y="1411049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50775</xdr:rowOff>
    </xdr:from>
    <xdr:to>
      <xdr:col>15</xdr:col>
      <xdr:colOff>82550</xdr:colOff>
      <xdr:row>82</xdr:row>
      <xdr:rowOff>51595</xdr:rowOff>
    </xdr:to>
    <xdr:cxnSp macro="">
      <xdr:nvCxnSpPr>
        <xdr:cNvPr id="197" name="直線コネクタ 196"/>
        <xdr:cNvCxnSpPr/>
      </xdr:nvCxnSpPr>
      <xdr:spPr>
        <a:xfrm>
          <a:off x="2336800" y="14109675"/>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25085</xdr:rowOff>
    </xdr:from>
    <xdr:to>
      <xdr:col>11</xdr:col>
      <xdr:colOff>31750</xdr:colOff>
      <xdr:row>82</xdr:row>
      <xdr:rowOff>50775</xdr:rowOff>
    </xdr:to>
    <xdr:cxnSp macro="">
      <xdr:nvCxnSpPr>
        <xdr:cNvPr id="200" name="直線コネクタ 199"/>
        <xdr:cNvCxnSpPr/>
      </xdr:nvCxnSpPr>
      <xdr:spPr>
        <a:xfrm>
          <a:off x="1447800" y="14083985"/>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115012</xdr:rowOff>
    </xdr:from>
    <xdr:to>
      <xdr:col>23</xdr:col>
      <xdr:colOff>184150</xdr:colOff>
      <xdr:row>83</xdr:row>
      <xdr:rowOff>45162</xdr:rowOff>
    </xdr:to>
    <xdr:sp macro="" textlink="">
      <xdr:nvSpPr>
        <xdr:cNvPr id="210" name="楕円 209"/>
        <xdr:cNvSpPr/>
      </xdr:nvSpPr>
      <xdr:spPr>
        <a:xfrm>
          <a:off x="49022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87089</xdr:rowOff>
    </xdr:from>
    <xdr:ext cx="762000" cy="259045"/>
    <xdr:sp macro="" textlink="">
      <xdr:nvSpPr>
        <xdr:cNvPr id="211" name="人件費・物件費等の状況該当値テキスト"/>
        <xdr:cNvSpPr txBox="1"/>
      </xdr:nvSpPr>
      <xdr:spPr>
        <a:xfrm>
          <a:off x="5041900" y="141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8727</xdr:rowOff>
    </xdr:from>
    <xdr:to>
      <xdr:col>19</xdr:col>
      <xdr:colOff>184150</xdr:colOff>
      <xdr:row>82</xdr:row>
      <xdr:rowOff>110327</xdr:rowOff>
    </xdr:to>
    <xdr:sp macro="" textlink="">
      <xdr:nvSpPr>
        <xdr:cNvPr id="212" name="楕円 211"/>
        <xdr:cNvSpPr/>
      </xdr:nvSpPr>
      <xdr:spPr>
        <a:xfrm>
          <a:off x="4064000" y="140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95104</xdr:rowOff>
    </xdr:from>
    <xdr:ext cx="736600" cy="259045"/>
    <xdr:sp macro="" textlink="">
      <xdr:nvSpPr>
        <xdr:cNvPr id="213" name="テキスト ボックス 212"/>
        <xdr:cNvSpPr txBox="1"/>
      </xdr:nvSpPr>
      <xdr:spPr>
        <a:xfrm>
          <a:off x="3733800" y="1415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795</xdr:rowOff>
    </xdr:from>
    <xdr:to>
      <xdr:col>15</xdr:col>
      <xdr:colOff>133350</xdr:colOff>
      <xdr:row>82</xdr:row>
      <xdr:rowOff>102395</xdr:rowOff>
    </xdr:to>
    <xdr:sp macro="" textlink="">
      <xdr:nvSpPr>
        <xdr:cNvPr id="214" name="楕円 213"/>
        <xdr:cNvSpPr/>
      </xdr:nvSpPr>
      <xdr:spPr>
        <a:xfrm>
          <a:off x="3175000" y="14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87172</xdr:rowOff>
    </xdr:from>
    <xdr:ext cx="762000" cy="259045"/>
    <xdr:sp macro="" textlink="">
      <xdr:nvSpPr>
        <xdr:cNvPr id="215" name="テキスト ボックス 214"/>
        <xdr:cNvSpPr txBox="1"/>
      </xdr:nvSpPr>
      <xdr:spPr>
        <a:xfrm>
          <a:off x="2844800" y="141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171425</xdr:rowOff>
    </xdr:from>
    <xdr:to>
      <xdr:col>11</xdr:col>
      <xdr:colOff>82550</xdr:colOff>
      <xdr:row>82</xdr:row>
      <xdr:rowOff>101575</xdr:rowOff>
    </xdr:to>
    <xdr:sp macro="" textlink="">
      <xdr:nvSpPr>
        <xdr:cNvPr id="216" name="楕円 215"/>
        <xdr:cNvSpPr/>
      </xdr:nvSpPr>
      <xdr:spPr>
        <a:xfrm>
          <a:off x="2286000" y="140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86352</xdr:rowOff>
    </xdr:from>
    <xdr:ext cx="762000" cy="259045"/>
    <xdr:sp macro="" textlink="">
      <xdr:nvSpPr>
        <xdr:cNvPr id="217" name="テキスト ボックス 216"/>
        <xdr:cNvSpPr txBox="1"/>
      </xdr:nvSpPr>
      <xdr:spPr>
        <a:xfrm>
          <a:off x="1955800" y="1414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145735</xdr:rowOff>
    </xdr:from>
    <xdr:to>
      <xdr:col>7</xdr:col>
      <xdr:colOff>31750</xdr:colOff>
      <xdr:row>82</xdr:row>
      <xdr:rowOff>75885</xdr:rowOff>
    </xdr:to>
    <xdr:sp macro="" textlink="">
      <xdr:nvSpPr>
        <xdr:cNvPr id="218" name="楕円 217"/>
        <xdr:cNvSpPr/>
      </xdr:nvSpPr>
      <xdr:spPr>
        <a:xfrm>
          <a:off x="1397000" y="140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60662</xdr:rowOff>
    </xdr:from>
    <xdr:ext cx="762000" cy="259045"/>
    <xdr:sp macro="" textlink="">
      <xdr:nvSpPr>
        <xdr:cNvPr id="219" name="テキスト ボックス 218"/>
        <xdr:cNvSpPr txBox="1"/>
      </xdr:nvSpPr>
      <xdr:spPr>
        <a:xfrm>
          <a:off x="1066800" y="14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ポイント低下した。類似団体平均と同程度の水準となるよう、引き続き社会情勢の変化や国の公務員制度改革の動向等も踏まえ、給与制度の適正化を進めるとともに、人件費の抑制に努める。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160161</xdr:rowOff>
    </xdr:to>
    <xdr:cxnSp macro="">
      <xdr:nvCxnSpPr>
        <xdr:cNvPr id="253" name="直線コネクタ 252"/>
        <xdr:cNvCxnSpPr/>
      </xdr:nvCxnSpPr>
      <xdr:spPr>
        <a:xfrm flipV="1">
          <a:off x="16179800" y="143234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160161</xdr:rowOff>
    </xdr:to>
    <xdr:cxnSp macro="">
      <xdr:nvCxnSpPr>
        <xdr:cNvPr id="256" name="直線コネクタ 255"/>
        <xdr:cNvCxnSpPr/>
      </xdr:nvCxnSpPr>
      <xdr:spPr>
        <a:xfrm>
          <a:off x="15290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146755</xdr:rowOff>
    </xdr:to>
    <xdr:cxnSp macro="">
      <xdr:nvCxnSpPr>
        <xdr:cNvPr id="259" name="直線コネクタ 258"/>
        <xdr:cNvCxnSpPr/>
      </xdr:nvCxnSpPr>
      <xdr:spPr>
        <a:xfrm>
          <a:off x="14401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55739</xdr:rowOff>
    </xdr:to>
    <xdr:cxnSp macro="">
      <xdr:nvCxnSpPr>
        <xdr:cNvPr id="262" name="直線コネクタ 261"/>
        <xdr:cNvCxnSpPr/>
      </xdr:nvCxnSpPr>
      <xdr:spPr>
        <a:xfrm flipV="1">
          <a:off x="13512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2" name="楕円 271"/>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3"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0" name="楕円 279"/>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81" name="テキスト ボックス 280"/>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町合併以来、定員適正化計画（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）に基づき、勧奨退職の推進や採用の抑制により計画以上のペースで縮減してきた。近年はマンパワーの維持のため雇用の抑制を控えたものの、前年度比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ている状況にある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。今後も民間委託等の推進を図るなど事務事業の見直しと適正人員の配置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及び会計年度任用職員の活用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32385</xdr:rowOff>
    </xdr:to>
    <xdr:cxnSp macro="">
      <xdr:nvCxnSpPr>
        <xdr:cNvPr id="316" name="直線コネクタ 315"/>
        <xdr:cNvCxnSpPr/>
      </xdr:nvCxnSpPr>
      <xdr:spPr>
        <a:xfrm flipV="1">
          <a:off x="16179800" y="106441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50482</xdr:rowOff>
    </xdr:to>
    <xdr:cxnSp macro="">
      <xdr:nvCxnSpPr>
        <xdr:cNvPr id="319" name="直線コネクタ 318"/>
        <xdr:cNvCxnSpPr/>
      </xdr:nvCxnSpPr>
      <xdr:spPr>
        <a:xfrm flipV="1">
          <a:off x="15290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50482</xdr:rowOff>
    </xdr:to>
    <xdr:cxnSp macro="">
      <xdr:nvCxnSpPr>
        <xdr:cNvPr id="322" name="直線コネクタ 321"/>
        <xdr:cNvCxnSpPr/>
      </xdr:nvCxnSpPr>
      <xdr:spPr>
        <a:xfrm>
          <a:off x="14401800" y="1066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84667</xdr:rowOff>
    </xdr:to>
    <xdr:cxnSp macro="">
      <xdr:nvCxnSpPr>
        <xdr:cNvPr id="325" name="直線コネクタ 324"/>
        <xdr:cNvCxnSpPr/>
      </xdr:nvCxnSpPr>
      <xdr:spPr>
        <a:xfrm flipV="1">
          <a:off x="13512800" y="10668318"/>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5" name="楕円 334"/>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151465</xdr:rowOff>
    </xdr:from>
    <xdr:ext cx="762000" cy="259045"/>
    <xdr:sp macro="" textlink="">
      <xdr:nvSpPr>
        <xdr:cNvPr id="336"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37" name="楕円 336"/>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93362</xdr:rowOff>
    </xdr:from>
    <xdr:ext cx="736600" cy="259045"/>
    <xdr:sp macro="" textlink="">
      <xdr:nvSpPr>
        <xdr:cNvPr id="338" name="テキスト ボックス 337"/>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39" name="楕円 338"/>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86059</xdr:rowOff>
    </xdr:from>
    <xdr:ext cx="762000" cy="259045"/>
    <xdr:sp macro="" textlink="">
      <xdr:nvSpPr>
        <xdr:cNvPr id="340" name="テキスト ボックス 339"/>
        <xdr:cNvSpPr txBox="1"/>
      </xdr:nvSpPr>
      <xdr:spPr>
        <a:xfrm>
          <a:off x="14909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159068</xdr:rowOff>
    </xdr:from>
    <xdr:to>
      <xdr:col>68</xdr:col>
      <xdr:colOff>203200</xdr:colOff>
      <xdr:row>62</xdr:row>
      <xdr:rowOff>89218</xdr:rowOff>
    </xdr:to>
    <xdr:sp macro="" textlink="">
      <xdr:nvSpPr>
        <xdr:cNvPr id="341" name="楕円 340"/>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73995</xdr:rowOff>
    </xdr:from>
    <xdr:ext cx="762000" cy="259045"/>
    <xdr:sp macro="" textlink="">
      <xdr:nvSpPr>
        <xdr:cNvPr id="342" name="テキスト ボックス 341"/>
        <xdr:cNvSpPr txBox="1"/>
      </xdr:nvSpPr>
      <xdr:spPr>
        <a:xfrm>
          <a:off x="14020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3" name="楕円 342"/>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4" name="テキスト ボックス 343"/>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実質公債費比率は、新規借入の際には交付税措置の手厚い事業（旧合併特例事業債（特例分）、臨時財政対策債）に厳選していることに加え、公営企業会計での起債償還が進んだことに伴う繰出金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しかしながら、類似団体平均と比べると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ポイント高く、引き続き交付税措置率の高い有利な起債を発行するなど、財務体質の改善に努める。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41</xdr:row>
      <xdr:rowOff>3810</xdr:rowOff>
    </xdr:to>
    <xdr:cxnSp macro="">
      <xdr:nvCxnSpPr>
        <xdr:cNvPr id="376" name="直線コネクタ 375"/>
        <xdr:cNvCxnSpPr/>
      </xdr:nvCxnSpPr>
      <xdr:spPr>
        <a:xfrm flipV="1">
          <a:off x="16179800" y="692708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109982</xdr:rowOff>
    </xdr:to>
    <xdr:cxnSp macro="">
      <xdr:nvCxnSpPr>
        <xdr:cNvPr id="379" name="直線コネクタ 378"/>
        <xdr:cNvCxnSpPr/>
      </xdr:nvCxnSpPr>
      <xdr:spPr>
        <a:xfrm flipV="1">
          <a:off x="15290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25400</xdr:rowOff>
    </xdr:to>
    <xdr:cxnSp macro="">
      <xdr:nvCxnSpPr>
        <xdr:cNvPr id="382" name="直線コネクタ 381"/>
        <xdr:cNvCxnSpPr/>
      </xdr:nvCxnSpPr>
      <xdr:spPr>
        <a:xfrm flipV="1">
          <a:off x="14401800" y="71394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44704</xdr:rowOff>
    </xdr:to>
    <xdr:cxnSp macro="">
      <xdr:nvCxnSpPr>
        <xdr:cNvPr id="385" name="直線コネクタ 384"/>
        <xdr:cNvCxnSpPr/>
      </xdr:nvCxnSpPr>
      <xdr:spPr>
        <a:xfrm flipV="1">
          <a:off x="13512800" y="72263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5" name="楕円 394"/>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396" name="公債費負担の状況該当値テキスト"/>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98" name="テキスト ボックス 397"/>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0" name="テキスト ボックス 399"/>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3" name="楕円 402"/>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4" name="テキスト ボックス 403"/>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債残高の増加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があるものの、公営企業等繰入見込額の減等により将来負担額が減となったことに加え、標準財政規模等が増加したことにより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78698</xdr:rowOff>
    </xdr:from>
    <xdr:to>
      <xdr:col>81</xdr:col>
      <xdr:colOff>44450</xdr:colOff>
      <xdr:row>16</xdr:row>
      <xdr:rowOff>155109</xdr:rowOff>
    </xdr:to>
    <xdr:cxnSp macro="">
      <xdr:nvCxnSpPr>
        <xdr:cNvPr id="438" name="直線コネクタ 437"/>
        <xdr:cNvCxnSpPr/>
      </xdr:nvCxnSpPr>
      <xdr:spPr>
        <a:xfrm flipV="1">
          <a:off x="16179800" y="2821898"/>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106849</xdr:rowOff>
    </xdr:from>
    <xdr:to>
      <xdr:col>77</xdr:col>
      <xdr:colOff>44450</xdr:colOff>
      <xdr:row>16</xdr:row>
      <xdr:rowOff>155109</xdr:rowOff>
    </xdr:to>
    <xdr:cxnSp macro="">
      <xdr:nvCxnSpPr>
        <xdr:cNvPr id="441" name="直線コネクタ 440"/>
        <xdr:cNvCxnSpPr/>
      </xdr:nvCxnSpPr>
      <xdr:spPr>
        <a:xfrm>
          <a:off x="15290800" y="28500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106849</xdr:rowOff>
    </xdr:from>
    <xdr:to>
      <xdr:col>72</xdr:col>
      <xdr:colOff>203200</xdr:colOff>
      <xdr:row>17</xdr:row>
      <xdr:rowOff>51223</xdr:rowOff>
    </xdr:to>
    <xdr:cxnSp macro="">
      <xdr:nvCxnSpPr>
        <xdr:cNvPr id="444" name="直線コネクタ 443"/>
        <xdr:cNvCxnSpPr/>
      </xdr:nvCxnSpPr>
      <xdr:spPr>
        <a:xfrm flipV="1">
          <a:off x="14401800" y="285004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9398</xdr:rowOff>
    </xdr:from>
    <xdr:to>
      <xdr:col>68</xdr:col>
      <xdr:colOff>152400</xdr:colOff>
      <xdr:row>17</xdr:row>
      <xdr:rowOff>51223</xdr:rowOff>
    </xdr:to>
    <xdr:cxnSp macro="">
      <xdr:nvCxnSpPr>
        <xdr:cNvPr id="447" name="直線コネクタ 446"/>
        <xdr:cNvCxnSpPr/>
      </xdr:nvCxnSpPr>
      <xdr:spPr>
        <a:xfrm>
          <a:off x="13512800" y="292404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27898</xdr:rowOff>
    </xdr:from>
    <xdr:to>
      <xdr:col>81</xdr:col>
      <xdr:colOff>95250</xdr:colOff>
      <xdr:row>16</xdr:row>
      <xdr:rowOff>129498</xdr:rowOff>
    </xdr:to>
    <xdr:sp macro="" textlink="">
      <xdr:nvSpPr>
        <xdr:cNvPr id="457" name="楕円 456"/>
        <xdr:cNvSpPr/>
      </xdr:nvSpPr>
      <xdr:spPr>
        <a:xfrm>
          <a:off x="169672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171425</xdr:rowOff>
    </xdr:from>
    <xdr:ext cx="762000" cy="259045"/>
    <xdr:sp macro="" textlink="">
      <xdr:nvSpPr>
        <xdr:cNvPr id="458" name="将来負担の状況該当値テキスト"/>
        <xdr:cNvSpPr txBox="1"/>
      </xdr:nvSpPr>
      <xdr:spPr>
        <a:xfrm>
          <a:off x="17106900" y="27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104309</xdr:rowOff>
    </xdr:from>
    <xdr:to>
      <xdr:col>77</xdr:col>
      <xdr:colOff>95250</xdr:colOff>
      <xdr:row>17</xdr:row>
      <xdr:rowOff>34459</xdr:rowOff>
    </xdr:to>
    <xdr:sp macro="" textlink="">
      <xdr:nvSpPr>
        <xdr:cNvPr id="459" name="楕円 458"/>
        <xdr:cNvSpPr/>
      </xdr:nvSpPr>
      <xdr:spPr>
        <a:xfrm>
          <a:off x="16129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19236</xdr:rowOff>
    </xdr:from>
    <xdr:ext cx="736600" cy="259045"/>
    <xdr:sp macro="" textlink="">
      <xdr:nvSpPr>
        <xdr:cNvPr id="460" name="テキスト ボックス 459"/>
        <xdr:cNvSpPr txBox="1"/>
      </xdr:nvSpPr>
      <xdr:spPr>
        <a:xfrm>
          <a:off x="15798800" y="293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56049</xdr:rowOff>
    </xdr:from>
    <xdr:to>
      <xdr:col>73</xdr:col>
      <xdr:colOff>44450</xdr:colOff>
      <xdr:row>16</xdr:row>
      <xdr:rowOff>157649</xdr:rowOff>
    </xdr:to>
    <xdr:sp macro="" textlink="">
      <xdr:nvSpPr>
        <xdr:cNvPr id="461" name="楕円 460"/>
        <xdr:cNvSpPr/>
      </xdr:nvSpPr>
      <xdr:spPr>
        <a:xfrm>
          <a:off x="15240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142426</xdr:rowOff>
    </xdr:from>
    <xdr:ext cx="762000" cy="259045"/>
    <xdr:sp macro="" textlink="">
      <xdr:nvSpPr>
        <xdr:cNvPr id="462" name="テキスト ボックス 461"/>
        <xdr:cNvSpPr txBox="1"/>
      </xdr:nvSpPr>
      <xdr:spPr>
        <a:xfrm>
          <a:off x="14909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63" name="楕円 462"/>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64" name="テキスト ボックス 463"/>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130048</xdr:rowOff>
    </xdr:from>
    <xdr:to>
      <xdr:col>64</xdr:col>
      <xdr:colOff>152400</xdr:colOff>
      <xdr:row>17</xdr:row>
      <xdr:rowOff>60198</xdr:rowOff>
    </xdr:to>
    <xdr:sp macro="" textlink="">
      <xdr:nvSpPr>
        <xdr:cNvPr id="465" name="楕円 464"/>
        <xdr:cNvSpPr/>
      </xdr:nvSpPr>
      <xdr:spPr>
        <a:xfrm>
          <a:off x="13462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44975</xdr:rowOff>
    </xdr:from>
    <xdr:ext cx="762000" cy="259045"/>
    <xdr:sp macro="" textlink="">
      <xdr:nvSpPr>
        <xdr:cNvPr id="466" name="テキスト ボックス 465"/>
        <xdr:cNvSpPr txBox="1"/>
      </xdr:nvSpPr>
      <xdr:spPr>
        <a:xfrm>
          <a:off x="13131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人件費については、会計年度任用職員数の増により増加したことから、経常経費比率は前年度と比較して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今後も定員適正化計画に基づく職員数の削減を進めるとともに、時間外勤務手当等の削減により一層努める。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36</xdr:row>
      <xdr:rowOff>122428</xdr:rowOff>
    </xdr:to>
    <xdr:cxnSp macro="">
      <xdr:nvCxnSpPr>
        <xdr:cNvPr id="64" name="直線コネクタ 63"/>
        <xdr:cNvCxnSpPr/>
      </xdr:nvCxnSpPr>
      <xdr:spPr>
        <a:xfrm>
          <a:off x="3987800" y="610260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101854</xdr:rowOff>
    </xdr:to>
    <xdr:cxnSp macro="">
      <xdr:nvCxnSpPr>
        <xdr:cNvPr id="67" name="直線コネクタ 66"/>
        <xdr:cNvCxnSpPr/>
      </xdr:nvCxnSpPr>
      <xdr:spPr>
        <a:xfrm>
          <a:off x="3098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56134</xdr:rowOff>
    </xdr:from>
    <xdr:to>
      <xdr:col>15</xdr:col>
      <xdr:colOff>98425</xdr:colOff>
      <xdr:row>35</xdr:row>
      <xdr:rowOff>65278</xdr:rowOff>
    </xdr:to>
    <xdr:cxnSp macro="">
      <xdr:nvCxnSpPr>
        <xdr:cNvPr id="70" name="直線コネクタ 69"/>
        <xdr:cNvCxnSpPr/>
      </xdr:nvCxnSpPr>
      <xdr:spPr>
        <a:xfrm>
          <a:off x="2209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136144</xdr:rowOff>
    </xdr:from>
    <xdr:to>
      <xdr:col>11</xdr:col>
      <xdr:colOff>9525</xdr:colOff>
      <xdr:row>35</xdr:row>
      <xdr:rowOff>56134</xdr:rowOff>
    </xdr:to>
    <xdr:cxnSp macro="">
      <xdr:nvCxnSpPr>
        <xdr:cNvPr id="73" name="直線コネクタ 72"/>
        <xdr:cNvCxnSpPr/>
      </xdr:nvCxnSpPr>
      <xdr:spPr>
        <a:xfrm>
          <a:off x="1320800" y="5965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43705</xdr:rowOff>
    </xdr:from>
    <xdr:ext cx="762000" cy="259045"/>
    <xdr:sp macro="" textlink="">
      <xdr:nvSpPr>
        <xdr:cNvPr id="84" name="人件費該当値テキスト"/>
        <xdr:cNvSpPr txBox="1"/>
      </xdr:nvSpPr>
      <xdr:spPr>
        <a:xfrm>
          <a:off x="4914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51054</xdr:rowOff>
    </xdr:from>
    <xdr:to>
      <xdr:col>20</xdr:col>
      <xdr:colOff>38100</xdr:colOff>
      <xdr:row>35</xdr:row>
      <xdr:rowOff>152654</xdr:rowOff>
    </xdr:to>
    <xdr:sp macro="" textlink="">
      <xdr:nvSpPr>
        <xdr:cNvPr id="85" name="楕円 84"/>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137431</xdr:rowOff>
    </xdr:from>
    <xdr:ext cx="736600" cy="259045"/>
    <xdr:sp macro="" textlink="">
      <xdr:nvSpPr>
        <xdr:cNvPr id="86" name="テキスト ボックス 85"/>
        <xdr:cNvSpPr txBox="1"/>
      </xdr:nvSpPr>
      <xdr:spPr>
        <a:xfrm>
          <a:off x="3606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100855</xdr:rowOff>
    </xdr:from>
    <xdr:ext cx="762000" cy="259045"/>
    <xdr:sp macro="" textlink="">
      <xdr:nvSpPr>
        <xdr:cNvPr id="88" name="テキスト ボックス 87"/>
        <xdr:cNvSpPr txBox="1"/>
      </xdr:nvSpPr>
      <xdr:spPr>
        <a:xfrm>
          <a:off x="2717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85344</xdr:rowOff>
    </xdr:from>
    <xdr:to>
      <xdr:col>6</xdr:col>
      <xdr:colOff>171450</xdr:colOff>
      <xdr:row>35</xdr:row>
      <xdr:rowOff>15494</xdr:rowOff>
    </xdr:to>
    <xdr:sp macro="" textlink="">
      <xdr:nvSpPr>
        <xdr:cNvPr id="91" name="楕円 90"/>
        <xdr:cNvSpPr/>
      </xdr:nvSpPr>
      <xdr:spPr>
        <a:xfrm>
          <a:off x="1270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25671</xdr:rowOff>
    </xdr:from>
    <xdr:ext cx="762000" cy="259045"/>
    <xdr:sp macro="" textlink="">
      <xdr:nvSpPr>
        <xdr:cNvPr id="92" name="テキスト ボックス 91"/>
        <xdr:cNvSpPr txBox="1"/>
      </xdr:nvSpPr>
      <xdr:spPr>
        <a:xfrm>
          <a:off x="939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広い面積を有するためごみ収集運搬業務の負担や、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町合併による複数施設の運営などが依然として大きな割合を占めていることから、今後も民間委託等による事務事業の見直しや施設の統廃合を含めた行財政改革を実践し、歳出削減に努める。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100330</xdr:rowOff>
    </xdr:from>
    <xdr:to>
      <xdr:col>82</xdr:col>
      <xdr:colOff>107950</xdr:colOff>
      <xdr:row>17</xdr:row>
      <xdr:rowOff>138430</xdr:rowOff>
    </xdr:to>
    <xdr:cxnSp macro="">
      <xdr:nvCxnSpPr>
        <xdr:cNvPr id="125" name="直線コネクタ 124"/>
        <xdr:cNvCxnSpPr/>
      </xdr:nvCxnSpPr>
      <xdr:spPr>
        <a:xfrm flipV="1">
          <a:off x="15671800" y="3014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17</xdr:row>
      <xdr:rowOff>138430</xdr:rowOff>
    </xdr:to>
    <xdr:cxnSp macro="">
      <xdr:nvCxnSpPr>
        <xdr:cNvPr id="128" name="直線コネクタ 127"/>
        <xdr:cNvCxnSpPr/>
      </xdr:nvCxnSpPr>
      <xdr:spPr>
        <a:xfrm>
          <a:off x="14782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100330</xdr:rowOff>
    </xdr:to>
    <xdr:cxnSp macro="">
      <xdr:nvCxnSpPr>
        <xdr:cNvPr id="131" name="直線コネクタ 130"/>
        <xdr:cNvCxnSpPr/>
      </xdr:nvCxnSpPr>
      <xdr:spPr>
        <a:xfrm>
          <a:off x="13893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77470</xdr:rowOff>
    </xdr:to>
    <xdr:cxnSp macro="">
      <xdr:nvCxnSpPr>
        <xdr:cNvPr id="134" name="直線コネクタ 133"/>
        <xdr:cNvCxnSpPr/>
      </xdr:nvCxnSpPr>
      <xdr:spPr>
        <a:xfrm>
          <a:off x="13004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6" name="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27957</xdr:rowOff>
    </xdr:from>
    <xdr:ext cx="736600" cy="259045"/>
    <xdr:sp macro="" textlink="">
      <xdr:nvSpPr>
        <xdr:cNvPr id="147" name="テキスト ボックス 146"/>
        <xdr:cNvSpPr txBox="1"/>
      </xdr:nvSpPr>
      <xdr:spPr>
        <a:xfrm>
          <a:off x="15290800" y="277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9" name="テキスト ボックス 148"/>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生活扶助支給事業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私立保育園等への施設給付事業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などの減少により、前年度比で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化が進み、児童福祉費等に係る扶助費の減少は見込まれるが、一方で高齢化による老人福祉費等による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26307</xdr:rowOff>
    </xdr:from>
    <xdr:to>
      <xdr:col>24</xdr:col>
      <xdr:colOff>25400</xdr:colOff>
      <xdr:row>53</xdr:row>
      <xdr:rowOff>91622</xdr:rowOff>
    </xdr:to>
    <xdr:cxnSp macro="">
      <xdr:nvCxnSpPr>
        <xdr:cNvPr id="188" name="直線コネクタ 187"/>
        <xdr:cNvCxnSpPr/>
      </xdr:nvCxnSpPr>
      <xdr:spPr>
        <a:xfrm flipV="1">
          <a:off x="3987800" y="9113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91622</xdr:rowOff>
    </xdr:to>
    <xdr:cxnSp macro="">
      <xdr:nvCxnSpPr>
        <xdr:cNvPr id="191" name="直線コネクタ 190"/>
        <xdr:cNvCxnSpPr/>
      </xdr:nvCxnSpPr>
      <xdr:spPr>
        <a:xfrm>
          <a:off x="3098800" y="910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15422</xdr:rowOff>
    </xdr:to>
    <xdr:cxnSp macro="">
      <xdr:nvCxnSpPr>
        <xdr:cNvPr id="194" name="直線コネクタ 193"/>
        <xdr:cNvCxnSpPr/>
      </xdr:nvCxnSpPr>
      <xdr:spPr>
        <a:xfrm>
          <a:off x="2209800" y="9091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37193</xdr:rowOff>
    </xdr:to>
    <xdr:cxnSp macro="">
      <xdr:nvCxnSpPr>
        <xdr:cNvPr id="197" name="直線コネクタ 196"/>
        <xdr:cNvCxnSpPr/>
      </xdr:nvCxnSpPr>
      <xdr:spPr>
        <a:xfrm flipV="1">
          <a:off x="1320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146957</xdr:rowOff>
    </xdr:from>
    <xdr:to>
      <xdr:col>24</xdr:col>
      <xdr:colOff>76200</xdr:colOff>
      <xdr:row>53</xdr:row>
      <xdr:rowOff>77107</xdr:rowOff>
    </xdr:to>
    <xdr:sp macro="" textlink="">
      <xdr:nvSpPr>
        <xdr:cNvPr id="207" name="楕円 206"/>
        <xdr:cNvSpPr/>
      </xdr:nvSpPr>
      <xdr:spPr>
        <a:xfrm>
          <a:off x="4775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163484</xdr:rowOff>
    </xdr:from>
    <xdr:ext cx="762000" cy="259045"/>
    <xdr:sp macro="" textlink="">
      <xdr:nvSpPr>
        <xdr:cNvPr id="208" name="扶助費該当値テキスト"/>
        <xdr:cNvSpPr txBox="1"/>
      </xdr:nvSpPr>
      <xdr:spPr>
        <a:xfrm>
          <a:off x="49149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09" name="楕円 208"/>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0" name="テキスト ボックス 209"/>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3" name="楕円 212"/>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4" name="テキスト ボックス 213"/>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5" name="楕円 214"/>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16" name="テキスト ボックス 215"/>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特別会計への繰出金は、介護サービス等の需要増などにより介護保険特別会計への繰出金が増加傾向にあるとともに、維持補修費も増加したことにより、前年度と比較して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今後も特別会計、企業会計においては独立採算制を念頭においた健全化に努め、赤字補填のための繰出金の削減に努める。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60325</xdr:rowOff>
    </xdr:from>
    <xdr:to>
      <xdr:col>82</xdr:col>
      <xdr:colOff>107950</xdr:colOff>
      <xdr:row>56</xdr:row>
      <xdr:rowOff>98425</xdr:rowOff>
    </xdr:to>
    <xdr:cxnSp macro="">
      <xdr:nvCxnSpPr>
        <xdr:cNvPr id="253" name="直線コネクタ 252"/>
        <xdr:cNvCxnSpPr/>
      </xdr:nvCxnSpPr>
      <xdr:spPr>
        <a:xfrm>
          <a:off x="15671800" y="9661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60325</xdr:rowOff>
    </xdr:from>
    <xdr:to>
      <xdr:col>78</xdr:col>
      <xdr:colOff>69850</xdr:colOff>
      <xdr:row>56</xdr:row>
      <xdr:rowOff>98425</xdr:rowOff>
    </xdr:to>
    <xdr:cxnSp macro="">
      <xdr:nvCxnSpPr>
        <xdr:cNvPr id="256" name="直線コネクタ 255"/>
        <xdr:cNvCxnSpPr/>
      </xdr:nvCxnSpPr>
      <xdr:spPr>
        <a:xfrm flipV="1">
          <a:off x="14782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98425</xdr:rowOff>
    </xdr:to>
    <xdr:cxnSp macro="">
      <xdr:nvCxnSpPr>
        <xdr:cNvPr id="259" name="直線コネクタ 258"/>
        <xdr:cNvCxnSpPr/>
      </xdr:nvCxnSpPr>
      <xdr:spPr>
        <a:xfrm>
          <a:off x="13893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22225</xdr:rowOff>
    </xdr:from>
    <xdr:to>
      <xdr:col>69</xdr:col>
      <xdr:colOff>92075</xdr:colOff>
      <xdr:row>56</xdr:row>
      <xdr:rowOff>60325</xdr:rowOff>
    </xdr:to>
    <xdr:cxnSp macro="">
      <xdr:nvCxnSpPr>
        <xdr:cNvPr id="262" name="直線コネクタ 261"/>
        <xdr:cNvCxnSpPr/>
      </xdr:nvCxnSpPr>
      <xdr:spPr>
        <a:xfrm>
          <a:off x="13004800" y="9623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2" name="楕円 271"/>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3"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xdr:rowOff>
    </xdr:from>
    <xdr:to>
      <xdr:col>78</xdr:col>
      <xdr:colOff>120650</xdr:colOff>
      <xdr:row>56</xdr:row>
      <xdr:rowOff>111125</xdr:rowOff>
    </xdr:to>
    <xdr:sp macro="" textlink="">
      <xdr:nvSpPr>
        <xdr:cNvPr id="274" name="楕円 273"/>
        <xdr:cNvSpPr/>
      </xdr:nvSpPr>
      <xdr:spPr>
        <a:xfrm>
          <a:off x="15621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121302</xdr:rowOff>
    </xdr:from>
    <xdr:ext cx="736600" cy="259045"/>
    <xdr:sp macro="" textlink="">
      <xdr:nvSpPr>
        <xdr:cNvPr id="275" name="テキスト ボックス 274"/>
        <xdr:cNvSpPr txBox="1"/>
      </xdr:nvSpPr>
      <xdr:spPr>
        <a:xfrm>
          <a:off x="15290800" y="937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47625</xdr:rowOff>
    </xdr:from>
    <xdr:to>
      <xdr:col>74</xdr:col>
      <xdr:colOff>31750</xdr:colOff>
      <xdr:row>56</xdr:row>
      <xdr:rowOff>149225</xdr:rowOff>
    </xdr:to>
    <xdr:sp macro="" textlink="">
      <xdr:nvSpPr>
        <xdr:cNvPr id="276" name="楕円 275"/>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159402</xdr:rowOff>
    </xdr:from>
    <xdr:ext cx="762000" cy="259045"/>
    <xdr:sp macro="" textlink="">
      <xdr:nvSpPr>
        <xdr:cNvPr id="277" name="テキスト ボックス 276"/>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78" name="楕円 277"/>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79" name="テキスト ボックス 278"/>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142875</xdr:rowOff>
    </xdr:from>
    <xdr:to>
      <xdr:col>65</xdr:col>
      <xdr:colOff>53975</xdr:colOff>
      <xdr:row>56</xdr:row>
      <xdr:rowOff>73025</xdr:rowOff>
    </xdr:to>
    <xdr:sp macro="" textlink="">
      <xdr:nvSpPr>
        <xdr:cNvPr id="280" name="楕円 279"/>
        <xdr:cNvSpPr/>
      </xdr:nvSpPr>
      <xdr:spPr>
        <a:xfrm>
          <a:off x="12954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83202</xdr:rowOff>
    </xdr:from>
    <xdr:ext cx="762000" cy="259045"/>
    <xdr:sp macro="" textlink="">
      <xdr:nvSpPr>
        <xdr:cNvPr id="281" name="テキスト ボックス 280"/>
        <xdr:cNvSpPr txBox="1"/>
      </xdr:nvSpPr>
      <xdr:spPr>
        <a:xfrm>
          <a:off x="12623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下水道事業の起債償還が進んだことによる基準内繰出金の減少や新型コロナウイルス感染症の影響による活動自粛による補助金の減少などにより、前年度より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ポイント減少した。補助金等その他に係る経常収支比率が類似団体よりも大きく上回るのは、一部事務組合の公立病院への補助金が多額になっているためである。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今後も効果の薄れてきた事業や補助金適正化計画に基づき補助金等を見直し、さらなる削減に努める。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30988</xdr:rowOff>
    </xdr:to>
    <xdr:cxnSp macro="">
      <xdr:nvCxnSpPr>
        <xdr:cNvPr id="311" name="直線コネクタ 310"/>
        <xdr:cNvCxnSpPr/>
      </xdr:nvCxnSpPr>
      <xdr:spPr>
        <a:xfrm flipV="1">
          <a:off x="15671800" y="6518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30988</xdr:rowOff>
    </xdr:to>
    <xdr:cxnSp macro="">
      <xdr:nvCxnSpPr>
        <xdr:cNvPr id="314" name="直線コネクタ 313"/>
        <xdr:cNvCxnSpPr/>
      </xdr:nvCxnSpPr>
      <xdr:spPr>
        <a:xfrm>
          <a:off x="14782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140716</xdr:rowOff>
    </xdr:to>
    <xdr:cxnSp macro="">
      <xdr:nvCxnSpPr>
        <xdr:cNvPr id="317" name="直線コネクタ 316"/>
        <xdr:cNvCxnSpPr/>
      </xdr:nvCxnSpPr>
      <xdr:spPr>
        <a:xfrm flipV="1">
          <a:off x="13893800" y="653237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140716</xdr:rowOff>
    </xdr:to>
    <xdr:cxnSp macro="">
      <xdr:nvCxnSpPr>
        <xdr:cNvPr id="320" name="直線コネクタ 319"/>
        <xdr:cNvCxnSpPr/>
      </xdr:nvCxnSpPr>
      <xdr:spPr>
        <a:xfrm>
          <a:off x="13004800" y="6619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30" name="楕円 329"/>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31"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4" name="楕円 333"/>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5" name="テキスト ボックス 334"/>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89916</xdr:rowOff>
    </xdr:from>
    <xdr:to>
      <xdr:col>69</xdr:col>
      <xdr:colOff>142875</xdr:colOff>
      <xdr:row>39</xdr:row>
      <xdr:rowOff>20066</xdr:rowOff>
    </xdr:to>
    <xdr:sp macro="" textlink="">
      <xdr:nvSpPr>
        <xdr:cNvPr id="336" name="楕円 335"/>
        <xdr:cNvSpPr/>
      </xdr:nvSpPr>
      <xdr:spPr>
        <a:xfrm>
          <a:off x="13843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4843</xdr:rowOff>
    </xdr:from>
    <xdr:ext cx="762000" cy="259045"/>
    <xdr:sp macro="" textlink="">
      <xdr:nvSpPr>
        <xdr:cNvPr id="337" name="テキスト ボックス 336"/>
        <xdr:cNvSpPr txBox="1"/>
      </xdr:nvSpPr>
      <xdr:spPr>
        <a:xfrm>
          <a:off x="13512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8" name="楕円 337"/>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9" name="テキスト ボックス 338"/>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庁舎整備事業などの大規模建設事業を実施したことにより、地方債現在高が増加した影響で、地方債の元利償還が膨らみ、前年度比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ポイント上回った。公債費のピークは令和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年頃となる見込みであるが、臨時財政対策債や合併特例事業債など交付税措置率が高い有利な起債を厳選し、悪化につながらないよう、財務体質の改善に努める。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110998</xdr:rowOff>
    </xdr:to>
    <xdr:cxnSp macro="">
      <xdr:nvCxnSpPr>
        <xdr:cNvPr id="369" name="直線コネクタ 368"/>
        <xdr:cNvCxnSpPr/>
      </xdr:nvCxnSpPr>
      <xdr:spPr>
        <a:xfrm>
          <a:off x="3987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83565</xdr:rowOff>
    </xdr:to>
    <xdr:cxnSp macro="">
      <xdr:nvCxnSpPr>
        <xdr:cNvPr id="372" name="直線コネクタ 371"/>
        <xdr:cNvCxnSpPr/>
      </xdr:nvCxnSpPr>
      <xdr:spPr>
        <a:xfrm flipV="1">
          <a:off x="3098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75" name="直線コネクタ 374"/>
        <xdr:cNvCxnSpPr/>
      </xdr:nvCxnSpPr>
      <xdr:spPr>
        <a:xfrm>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78994</xdr:rowOff>
    </xdr:to>
    <xdr:cxnSp macro="">
      <xdr:nvCxnSpPr>
        <xdr:cNvPr id="378" name="直線コネクタ 377"/>
        <xdr:cNvCxnSpPr/>
      </xdr:nvCxnSpPr>
      <xdr:spPr>
        <a:xfrm>
          <a:off x="1320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8" name="楕円 387"/>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9"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0" name="楕円 389"/>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1" name="テキスト ボックス 390"/>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2" name="楕円 391"/>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3" name="テキスト ボックス 39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4" name="楕円 393"/>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5" name="テキスト ボックス 394"/>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6" name="楕円 39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7" name="テキスト ボックス 39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扶助費や補助費等は減少したが、それ以外の費目、特に人件費が増加したことから、前年度比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ポイントと僅かに下回っているものの、今後も継続した行財政改革を進めることにより、一層の改善に努める。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124713</xdr:rowOff>
    </xdr:to>
    <xdr:cxnSp macro="">
      <xdr:nvCxnSpPr>
        <xdr:cNvPr id="428" name="直線コネクタ 427"/>
        <xdr:cNvCxnSpPr/>
      </xdr:nvCxnSpPr>
      <xdr:spPr>
        <a:xfrm>
          <a:off x="15671800" y="132897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88137</xdr:rowOff>
    </xdr:to>
    <xdr:cxnSp macro="">
      <xdr:nvCxnSpPr>
        <xdr:cNvPr id="431" name="直線コネクタ 430"/>
        <xdr:cNvCxnSpPr/>
      </xdr:nvCxnSpPr>
      <xdr:spPr>
        <a:xfrm>
          <a:off x="14782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101854</xdr:rowOff>
    </xdr:to>
    <xdr:cxnSp macro="">
      <xdr:nvCxnSpPr>
        <xdr:cNvPr id="434" name="直線コネクタ 433"/>
        <xdr:cNvCxnSpPr/>
      </xdr:nvCxnSpPr>
      <xdr:spPr>
        <a:xfrm flipV="1">
          <a:off x="13893800" y="13221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101854</xdr:rowOff>
    </xdr:to>
    <xdr:cxnSp macro="">
      <xdr:nvCxnSpPr>
        <xdr:cNvPr id="437" name="直線コネクタ 436"/>
        <xdr:cNvCxnSpPr/>
      </xdr:nvCxnSpPr>
      <xdr:spPr>
        <a:xfrm>
          <a:off x="13004800" y="13202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7" name="楕円 446"/>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48"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9" name="楕円 448"/>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0" name="テキスト ボックス 449"/>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53" name="楕円 452"/>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137431</xdr:rowOff>
    </xdr:from>
    <xdr:ext cx="762000" cy="259045"/>
    <xdr:sp macro="" textlink="">
      <xdr:nvSpPr>
        <xdr:cNvPr id="454" name="テキスト ボックス 453"/>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5" name="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6" name="テキスト ボックス 45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138212</xdr:rowOff>
    </xdr:from>
    <xdr:to>
      <xdr:col>29</xdr:col>
      <xdr:colOff>127000</xdr:colOff>
      <xdr:row>16</xdr:row>
      <xdr:rowOff>8090</xdr:rowOff>
    </xdr:to>
    <xdr:cxnSp macro="">
      <xdr:nvCxnSpPr>
        <xdr:cNvPr id="52" name="直線コネクタ 51"/>
        <xdr:cNvCxnSpPr/>
      </xdr:nvCxnSpPr>
      <xdr:spPr bwMode="auto">
        <a:xfrm flipV="1">
          <a:off x="5003800" y="2757587"/>
          <a:ext cx="6477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3306</xdr:rowOff>
    </xdr:from>
    <xdr:to>
      <xdr:col>26</xdr:col>
      <xdr:colOff>50800</xdr:colOff>
      <xdr:row>16</xdr:row>
      <xdr:rowOff>8090</xdr:rowOff>
    </xdr:to>
    <xdr:cxnSp macro="">
      <xdr:nvCxnSpPr>
        <xdr:cNvPr id="55" name="直線コネクタ 54"/>
        <xdr:cNvCxnSpPr/>
      </xdr:nvCxnSpPr>
      <xdr:spPr bwMode="auto">
        <a:xfrm>
          <a:off x="4305300" y="2794131"/>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3306</xdr:rowOff>
    </xdr:from>
    <xdr:to>
      <xdr:col>22</xdr:col>
      <xdr:colOff>114300</xdr:colOff>
      <xdr:row>16</xdr:row>
      <xdr:rowOff>20336</xdr:rowOff>
    </xdr:to>
    <xdr:cxnSp macro="">
      <xdr:nvCxnSpPr>
        <xdr:cNvPr id="58" name="直線コネクタ 57"/>
        <xdr:cNvCxnSpPr/>
      </xdr:nvCxnSpPr>
      <xdr:spPr bwMode="auto">
        <a:xfrm flipV="1">
          <a:off x="3606800" y="2794131"/>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20336</xdr:rowOff>
    </xdr:from>
    <xdr:to>
      <xdr:col>18</xdr:col>
      <xdr:colOff>177800</xdr:colOff>
      <xdr:row>16</xdr:row>
      <xdr:rowOff>44846</xdr:rowOff>
    </xdr:to>
    <xdr:cxnSp macro="">
      <xdr:nvCxnSpPr>
        <xdr:cNvPr id="61" name="直線コネクタ 60"/>
        <xdr:cNvCxnSpPr/>
      </xdr:nvCxnSpPr>
      <xdr:spPr bwMode="auto">
        <a:xfrm flipV="1">
          <a:off x="2908300" y="2811161"/>
          <a:ext cx="698500" cy="2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87412</xdr:rowOff>
    </xdr:from>
    <xdr:to>
      <xdr:col>29</xdr:col>
      <xdr:colOff>177800</xdr:colOff>
      <xdr:row>16</xdr:row>
      <xdr:rowOff>17562</xdr:rowOff>
    </xdr:to>
    <xdr:sp macro="" textlink="">
      <xdr:nvSpPr>
        <xdr:cNvPr id="71" name="楕円 70"/>
        <xdr:cNvSpPr/>
      </xdr:nvSpPr>
      <xdr:spPr bwMode="auto">
        <a:xfrm>
          <a:off x="5600700" y="270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103939</xdr:rowOff>
    </xdr:from>
    <xdr:ext cx="762000" cy="259045"/>
    <xdr:sp macro="" textlink="">
      <xdr:nvSpPr>
        <xdr:cNvPr id="72" name="人口1人当たり決算額の推移該当値テキスト130"/>
        <xdr:cNvSpPr txBox="1"/>
      </xdr:nvSpPr>
      <xdr:spPr>
        <a:xfrm>
          <a:off x="5740400" y="25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128740</xdr:rowOff>
    </xdr:from>
    <xdr:to>
      <xdr:col>26</xdr:col>
      <xdr:colOff>101600</xdr:colOff>
      <xdr:row>16</xdr:row>
      <xdr:rowOff>58890</xdr:rowOff>
    </xdr:to>
    <xdr:sp macro="" textlink="">
      <xdr:nvSpPr>
        <xdr:cNvPr id="73" name="楕円 72"/>
        <xdr:cNvSpPr/>
      </xdr:nvSpPr>
      <xdr:spPr bwMode="auto">
        <a:xfrm>
          <a:off x="4953000" y="274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69067</xdr:rowOff>
    </xdr:from>
    <xdr:ext cx="736600" cy="259045"/>
    <xdr:sp macro="" textlink="">
      <xdr:nvSpPr>
        <xdr:cNvPr id="74" name="テキスト ボックス 73"/>
        <xdr:cNvSpPr txBox="1"/>
      </xdr:nvSpPr>
      <xdr:spPr>
        <a:xfrm>
          <a:off x="4622800" y="251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123956</xdr:rowOff>
    </xdr:from>
    <xdr:to>
      <xdr:col>22</xdr:col>
      <xdr:colOff>165100</xdr:colOff>
      <xdr:row>16</xdr:row>
      <xdr:rowOff>54106</xdr:rowOff>
    </xdr:to>
    <xdr:sp macro="" textlink="">
      <xdr:nvSpPr>
        <xdr:cNvPr id="75" name="楕円 74"/>
        <xdr:cNvSpPr/>
      </xdr:nvSpPr>
      <xdr:spPr bwMode="auto">
        <a:xfrm>
          <a:off x="4254500" y="27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64283</xdr:rowOff>
    </xdr:from>
    <xdr:ext cx="762000" cy="259045"/>
    <xdr:sp macro="" textlink="">
      <xdr:nvSpPr>
        <xdr:cNvPr id="76" name="テキスト ボックス 75"/>
        <xdr:cNvSpPr txBox="1"/>
      </xdr:nvSpPr>
      <xdr:spPr>
        <a:xfrm>
          <a:off x="3924300" y="251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140986</xdr:rowOff>
    </xdr:from>
    <xdr:to>
      <xdr:col>19</xdr:col>
      <xdr:colOff>38100</xdr:colOff>
      <xdr:row>16</xdr:row>
      <xdr:rowOff>71136</xdr:rowOff>
    </xdr:to>
    <xdr:sp macro="" textlink="">
      <xdr:nvSpPr>
        <xdr:cNvPr id="77" name="楕円 76"/>
        <xdr:cNvSpPr/>
      </xdr:nvSpPr>
      <xdr:spPr bwMode="auto">
        <a:xfrm>
          <a:off x="3556000" y="276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81313</xdr:rowOff>
    </xdr:from>
    <xdr:ext cx="762000" cy="259045"/>
    <xdr:sp macro="" textlink="">
      <xdr:nvSpPr>
        <xdr:cNvPr id="78" name="テキスト ボックス 77"/>
        <xdr:cNvSpPr txBox="1"/>
      </xdr:nvSpPr>
      <xdr:spPr>
        <a:xfrm>
          <a:off x="3225800" y="25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165496</xdr:rowOff>
    </xdr:from>
    <xdr:to>
      <xdr:col>15</xdr:col>
      <xdr:colOff>101600</xdr:colOff>
      <xdr:row>16</xdr:row>
      <xdr:rowOff>95646</xdr:rowOff>
    </xdr:to>
    <xdr:sp macro="" textlink="">
      <xdr:nvSpPr>
        <xdr:cNvPr id="79" name="楕円 78"/>
        <xdr:cNvSpPr/>
      </xdr:nvSpPr>
      <xdr:spPr bwMode="auto">
        <a:xfrm>
          <a:off x="2857500" y="278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105823</xdr:rowOff>
    </xdr:from>
    <xdr:ext cx="762000" cy="259045"/>
    <xdr:sp macro="" textlink="">
      <xdr:nvSpPr>
        <xdr:cNvPr id="80" name="テキスト ボックス 79"/>
        <xdr:cNvSpPr txBox="1"/>
      </xdr:nvSpPr>
      <xdr:spPr>
        <a:xfrm>
          <a:off x="2527300" y="255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6452</xdr:rowOff>
    </xdr:from>
    <xdr:to>
      <xdr:col>29</xdr:col>
      <xdr:colOff>127000</xdr:colOff>
      <xdr:row>36</xdr:row>
      <xdr:rowOff>45389</xdr:rowOff>
    </xdr:to>
    <xdr:cxnSp macro="">
      <xdr:nvCxnSpPr>
        <xdr:cNvPr id="114" name="直線コネクタ 113"/>
        <xdr:cNvCxnSpPr/>
      </xdr:nvCxnSpPr>
      <xdr:spPr bwMode="auto">
        <a:xfrm flipV="1">
          <a:off x="5003800" y="6959702"/>
          <a:ext cx="647700" cy="38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284886</xdr:rowOff>
    </xdr:from>
    <xdr:to>
      <xdr:col>26</xdr:col>
      <xdr:colOff>50800</xdr:colOff>
      <xdr:row>36</xdr:row>
      <xdr:rowOff>45389</xdr:rowOff>
    </xdr:to>
    <xdr:cxnSp macro="">
      <xdr:nvCxnSpPr>
        <xdr:cNvPr id="117" name="直線コネクタ 116"/>
        <xdr:cNvCxnSpPr/>
      </xdr:nvCxnSpPr>
      <xdr:spPr bwMode="auto">
        <a:xfrm>
          <a:off x="4305300" y="689523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116980</xdr:rowOff>
    </xdr:from>
    <xdr:to>
      <xdr:col>22</xdr:col>
      <xdr:colOff>114300</xdr:colOff>
      <xdr:row>35</xdr:row>
      <xdr:rowOff>284886</xdr:rowOff>
    </xdr:to>
    <xdr:cxnSp macro="">
      <xdr:nvCxnSpPr>
        <xdr:cNvPr id="120" name="直線コネクタ 119"/>
        <xdr:cNvCxnSpPr/>
      </xdr:nvCxnSpPr>
      <xdr:spPr bwMode="auto">
        <a:xfrm>
          <a:off x="3606800" y="6727330"/>
          <a:ext cx="698500" cy="16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116980</xdr:rowOff>
    </xdr:from>
    <xdr:to>
      <xdr:col>18</xdr:col>
      <xdr:colOff>177800</xdr:colOff>
      <xdr:row>35</xdr:row>
      <xdr:rowOff>124485</xdr:rowOff>
    </xdr:to>
    <xdr:cxnSp macro="">
      <xdr:nvCxnSpPr>
        <xdr:cNvPr id="123" name="直線コネクタ 122"/>
        <xdr:cNvCxnSpPr/>
      </xdr:nvCxnSpPr>
      <xdr:spPr bwMode="auto">
        <a:xfrm flipV="1">
          <a:off x="2908300" y="6727330"/>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298552</xdr:rowOff>
    </xdr:from>
    <xdr:to>
      <xdr:col>29</xdr:col>
      <xdr:colOff>177800</xdr:colOff>
      <xdr:row>36</xdr:row>
      <xdr:rowOff>57252</xdr:rowOff>
    </xdr:to>
    <xdr:sp macro="" textlink="">
      <xdr:nvSpPr>
        <xdr:cNvPr id="133" name="楕円 132"/>
        <xdr:cNvSpPr/>
      </xdr:nvSpPr>
      <xdr:spPr bwMode="auto">
        <a:xfrm>
          <a:off x="5600700" y="690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143629</xdr:rowOff>
    </xdr:from>
    <xdr:ext cx="762000" cy="259045"/>
    <xdr:sp macro="" textlink="">
      <xdr:nvSpPr>
        <xdr:cNvPr id="134" name="人口1人当たり決算額の推移該当値テキスト445"/>
        <xdr:cNvSpPr txBox="1"/>
      </xdr:nvSpPr>
      <xdr:spPr>
        <a:xfrm>
          <a:off x="5740400" y="675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337489</xdr:rowOff>
    </xdr:from>
    <xdr:to>
      <xdr:col>26</xdr:col>
      <xdr:colOff>101600</xdr:colOff>
      <xdr:row>36</xdr:row>
      <xdr:rowOff>96189</xdr:rowOff>
    </xdr:to>
    <xdr:sp macro="" textlink="">
      <xdr:nvSpPr>
        <xdr:cNvPr id="135" name="楕円 134"/>
        <xdr:cNvSpPr/>
      </xdr:nvSpPr>
      <xdr:spPr bwMode="auto">
        <a:xfrm>
          <a:off x="49530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106366</xdr:rowOff>
    </xdr:from>
    <xdr:ext cx="736600" cy="259045"/>
    <xdr:sp macro="" textlink="">
      <xdr:nvSpPr>
        <xdr:cNvPr id="136" name="テキスト ボックス 135"/>
        <xdr:cNvSpPr txBox="1"/>
      </xdr:nvSpPr>
      <xdr:spPr>
        <a:xfrm>
          <a:off x="4622800" y="6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234086</xdr:rowOff>
    </xdr:from>
    <xdr:to>
      <xdr:col>22</xdr:col>
      <xdr:colOff>165100</xdr:colOff>
      <xdr:row>35</xdr:row>
      <xdr:rowOff>335686</xdr:rowOff>
    </xdr:to>
    <xdr:sp macro="" textlink="">
      <xdr:nvSpPr>
        <xdr:cNvPr id="137" name="楕円 136"/>
        <xdr:cNvSpPr/>
      </xdr:nvSpPr>
      <xdr:spPr bwMode="auto">
        <a:xfrm>
          <a:off x="4254500" y="68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2963</xdr:rowOff>
    </xdr:from>
    <xdr:ext cx="762000" cy="259045"/>
    <xdr:sp macro="" textlink="">
      <xdr:nvSpPr>
        <xdr:cNvPr id="138" name="テキスト ボックス 137"/>
        <xdr:cNvSpPr txBox="1"/>
      </xdr:nvSpPr>
      <xdr:spPr>
        <a:xfrm>
          <a:off x="3924300" y="66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66180</xdr:rowOff>
    </xdr:from>
    <xdr:to>
      <xdr:col>19</xdr:col>
      <xdr:colOff>38100</xdr:colOff>
      <xdr:row>35</xdr:row>
      <xdr:rowOff>167780</xdr:rowOff>
    </xdr:to>
    <xdr:sp macro="" textlink="">
      <xdr:nvSpPr>
        <xdr:cNvPr id="139" name="楕円 138"/>
        <xdr:cNvSpPr/>
      </xdr:nvSpPr>
      <xdr:spPr bwMode="auto">
        <a:xfrm>
          <a:off x="3556000" y="66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177957</xdr:rowOff>
    </xdr:from>
    <xdr:ext cx="762000" cy="259045"/>
    <xdr:sp macro="" textlink="">
      <xdr:nvSpPr>
        <xdr:cNvPr id="140" name="テキスト ボックス 139"/>
        <xdr:cNvSpPr txBox="1"/>
      </xdr:nvSpPr>
      <xdr:spPr>
        <a:xfrm>
          <a:off x="3225800" y="64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73685</xdr:rowOff>
    </xdr:from>
    <xdr:to>
      <xdr:col>15</xdr:col>
      <xdr:colOff>101600</xdr:colOff>
      <xdr:row>35</xdr:row>
      <xdr:rowOff>175285</xdr:rowOff>
    </xdr:to>
    <xdr:sp macro="" textlink="">
      <xdr:nvSpPr>
        <xdr:cNvPr id="141" name="楕円 140"/>
        <xdr:cNvSpPr/>
      </xdr:nvSpPr>
      <xdr:spPr bwMode="auto">
        <a:xfrm>
          <a:off x="2857500" y="668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185462</xdr:rowOff>
    </xdr:from>
    <xdr:ext cx="762000" cy="259045"/>
    <xdr:sp macro="" textlink="">
      <xdr:nvSpPr>
        <xdr:cNvPr id="142" name="テキスト ボックス 141"/>
        <xdr:cNvSpPr txBox="1"/>
      </xdr:nvSpPr>
      <xdr:spPr>
        <a:xfrm>
          <a:off x="2527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120650</xdr:rowOff>
    </xdr:from>
    <xdr:to>
      <xdr:col>24</xdr:col>
      <xdr:colOff>63500</xdr:colOff>
      <xdr:row>35</xdr:row>
      <xdr:rowOff>78854</xdr:rowOff>
    </xdr:to>
    <xdr:cxnSp macro="">
      <xdr:nvCxnSpPr>
        <xdr:cNvPr id="61" name="直線コネクタ 60"/>
        <xdr:cNvCxnSpPr/>
      </xdr:nvCxnSpPr>
      <xdr:spPr>
        <a:xfrm flipV="1">
          <a:off x="3797300" y="5949950"/>
          <a:ext cx="8382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77026</xdr:rowOff>
    </xdr:from>
    <xdr:to>
      <xdr:col>19</xdr:col>
      <xdr:colOff>177800</xdr:colOff>
      <xdr:row>35</xdr:row>
      <xdr:rowOff>78854</xdr:rowOff>
    </xdr:to>
    <xdr:cxnSp macro="">
      <xdr:nvCxnSpPr>
        <xdr:cNvPr id="64" name="直線コネクタ 63"/>
        <xdr:cNvCxnSpPr/>
      </xdr:nvCxnSpPr>
      <xdr:spPr>
        <a:xfrm>
          <a:off x="2908300" y="60777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77026</xdr:rowOff>
    </xdr:from>
    <xdr:to>
      <xdr:col>15</xdr:col>
      <xdr:colOff>50800</xdr:colOff>
      <xdr:row>35</xdr:row>
      <xdr:rowOff>112706</xdr:rowOff>
    </xdr:to>
    <xdr:cxnSp macro="">
      <xdr:nvCxnSpPr>
        <xdr:cNvPr id="67" name="直線コネクタ 66"/>
        <xdr:cNvCxnSpPr/>
      </xdr:nvCxnSpPr>
      <xdr:spPr>
        <a:xfrm flipV="1">
          <a:off x="2019300" y="6077776"/>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112706</xdr:rowOff>
    </xdr:from>
    <xdr:to>
      <xdr:col>10</xdr:col>
      <xdr:colOff>114300</xdr:colOff>
      <xdr:row>36</xdr:row>
      <xdr:rowOff>6502</xdr:rowOff>
    </xdr:to>
    <xdr:cxnSp macro="">
      <xdr:nvCxnSpPr>
        <xdr:cNvPr id="70" name="直線コネクタ 69"/>
        <xdr:cNvCxnSpPr/>
      </xdr:nvCxnSpPr>
      <xdr:spPr>
        <a:xfrm flipV="1">
          <a:off x="1130300" y="6113456"/>
          <a:ext cx="889000" cy="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69850</xdr:rowOff>
    </xdr:from>
    <xdr:to>
      <xdr:col>24</xdr:col>
      <xdr:colOff>114300</xdr:colOff>
      <xdr:row>35</xdr:row>
      <xdr:rowOff>0</xdr:rowOff>
    </xdr:to>
    <xdr:sp macro="" textlink="">
      <xdr:nvSpPr>
        <xdr:cNvPr id="80" name="楕円 79"/>
        <xdr:cNvSpPr/>
      </xdr:nvSpPr>
      <xdr:spPr>
        <a:xfrm>
          <a:off x="45847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534377" cy="259045"/>
    <xdr:sp macro="" textlink="">
      <xdr:nvSpPr>
        <xdr:cNvPr id="81" name="人件費該当値テキスト"/>
        <xdr:cNvSpPr txBox="1"/>
      </xdr:nvSpPr>
      <xdr:spPr>
        <a:xfrm>
          <a:off x="4686300" y="57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28054</xdr:rowOff>
    </xdr:from>
    <xdr:to>
      <xdr:col>20</xdr:col>
      <xdr:colOff>38100</xdr:colOff>
      <xdr:row>35</xdr:row>
      <xdr:rowOff>129654</xdr:rowOff>
    </xdr:to>
    <xdr:sp macro="" textlink="">
      <xdr:nvSpPr>
        <xdr:cNvPr id="82" name="楕円 81"/>
        <xdr:cNvSpPr/>
      </xdr:nvSpPr>
      <xdr:spPr>
        <a:xfrm>
          <a:off x="3746500" y="60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146181</xdr:rowOff>
    </xdr:from>
    <xdr:ext cx="534377" cy="259045"/>
    <xdr:sp macro="" textlink="">
      <xdr:nvSpPr>
        <xdr:cNvPr id="83" name="テキスト ボックス 82"/>
        <xdr:cNvSpPr txBox="1"/>
      </xdr:nvSpPr>
      <xdr:spPr>
        <a:xfrm>
          <a:off x="3530111" y="5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26226</xdr:rowOff>
    </xdr:from>
    <xdr:to>
      <xdr:col>15</xdr:col>
      <xdr:colOff>101600</xdr:colOff>
      <xdr:row>35</xdr:row>
      <xdr:rowOff>127826</xdr:rowOff>
    </xdr:to>
    <xdr:sp macro="" textlink="">
      <xdr:nvSpPr>
        <xdr:cNvPr id="84" name="楕円 83"/>
        <xdr:cNvSpPr/>
      </xdr:nvSpPr>
      <xdr:spPr>
        <a:xfrm>
          <a:off x="2857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144353</xdr:rowOff>
    </xdr:from>
    <xdr:ext cx="534377" cy="259045"/>
    <xdr:sp macro="" textlink="">
      <xdr:nvSpPr>
        <xdr:cNvPr id="85" name="テキスト ボックス 84"/>
        <xdr:cNvSpPr txBox="1"/>
      </xdr:nvSpPr>
      <xdr:spPr>
        <a:xfrm>
          <a:off x="2641111" y="5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61906</xdr:rowOff>
    </xdr:from>
    <xdr:to>
      <xdr:col>10</xdr:col>
      <xdr:colOff>165100</xdr:colOff>
      <xdr:row>35</xdr:row>
      <xdr:rowOff>163506</xdr:rowOff>
    </xdr:to>
    <xdr:sp macro="" textlink="">
      <xdr:nvSpPr>
        <xdr:cNvPr id="86" name="楕円 85"/>
        <xdr:cNvSpPr/>
      </xdr:nvSpPr>
      <xdr:spPr>
        <a:xfrm>
          <a:off x="1968500" y="60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8583</xdr:rowOff>
    </xdr:from>
    <xdr:ext cx="534377" cy="259045"/>
    <xdr:sp macro="" textlink="">
      <xdr:nvSpPr>
        <xdr:cNvPr id="87" name="テキスト ボックス 86"/>
        <xdr:cNvSpPr txBox="1"/>
      </xdr:nvSpPr>
      <xdr:spPr>
        <a:xfrm>
          <a:off x="1752111" y="5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127152</xdr:rowOff>
    </xdr:from>
    <xdr:to>
      <xdr:col>6</xdr:col>
      <xdr:colOff>38100</xdr:colOff>
      <xdr:row>36</xdr:row>
      <xdr:rowOff>57302</xdr:rowOff>
    </xdr:to>
    <xdr:sp macro="" textlink="">
      <xdr:nvSpPr>
        <xdr:cNvPr id="88" name="楕円 87"/>
        <xdr:cNvSpPr/>
      </xdr:nvSpPr>
      <xdr:spPr>
        <a:xfrm>
          <a:off x="1079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73829</xdr:rowOff>
    </xdr:from>
    <xdr:ext cx="534377" cy="259045"/>
    <xdr:sp macro="" textlink="">
      <xdr:nvSpPr>
        <xdr:cNvPr id="89" name="テキスト ボックス 88"/>
        <xdr:cNvSpPr txBox="1"/>
      </xdr:nvSpPr>
      <xdr:spPr>
        <a:xfrm>
          <a:off x="863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117965</xdr:rowOff>
    </xdr:from>
    <xdr:to>
      <xdr:col>24</xdr:col>
      <xdr:colOff>63500</xdr:colOff>
      <xdr:row>58</xdr:row>
      <xdr:rowOff>10980</xdr:rowOff>
    </xdr:to>
    <xdr:cxnSp macro="">
      <xdr:nvCxnSpPr>
        <xdr:cNvPr id="117" name="直線コネクタ 116"/>
        <xdr:cNvCxnSpPr/>
      </xdr:nvCxnSpPr>
      <xdr:spPr>
        <a:xfrm flipV="1">
          <a:off x="3797300" y="9890615"/>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10980</xdr:rowOff>
    </xdr:from>
    <xdr:to>
      <xdr:col>19</xdr:col>
      <xdr:colOff>177800</xdr:colOff>
      <xdr:row>58</xdr:row>
      <xdr:rowOff>26570</xdr:rowOff>
    </xdr:to>
    <xdr:cxnSp macro="">
      <xdr:nvCxnSpPr>
        <xdr:cNvPr id="120" name="直線コネクタ 119"/>
        <xdr:cNvCxnSpPr/>
      </xdr:nvCxnSpPr>
      <xdr:spPr>
        <a:xfrm flipV="1">
          <a:off x="2908300" y="9955080"/>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8081</xdr:rowOff>
    </xdr:from>
    <xdr:to>
      <xdr:col>15</xdr:col>
      <xdr:colOff>50800</xdr:colOff>
      <xdr:row>58</xdr:row>
      <xdr:rowOff>26570</xdr:rowOff>
    </xdr:to>
    <xdr:cxnSp macro="">
      <xdr:nvCxnSpPr>
        <xdr:cNvPr id="123" name="直線コネクタ 122"/>
        <xdr:cNvCxnSpPr/>
      </xdr:nvCxnSpPr>
      <xdr:spPr>
        <a:xfrm>
          <a:off x="2019300" y="9952181"/>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1122</xdr:rowOff>
    </xdr:from>
    <xdr:to>
      <xdr:col>10</xdr:col>
      <xdr:colOff>114300</xdr:colOff>
      <xdr:row>58</xdr:row>
      <xdr:rowOff>8081</xdr:rowOff>
    </xdr:to>
    <xdr:cxnSp macro="">
      <xdr:nvCxnSpPr>
        <xdr:cNvPr id="126" name="直線コネクタ 125"/>
        <xdr:cNvCxnSpPr/>
      </xdr:nvCxnSpPr>
      <xdr:spPr>
        <a:xfrm>
          <a:off x="1130300" y="9945222"/>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67165</xdr:rowOff>
    </xdr:from>
    <xdr:to>
      <xdr:col>24</xdr:col>
      <xdr:colOff>114300</xdr:colOff>
      <xdr:row>57</xdr:row>
      <xdr:rowOff>168765</xdr:rowOff>
    </xdr:to>
    <xdr:sp macro="" textlink="">
      <xdr:nvSpPr>
        <xdr:cNvPr id="136" name="楕円 135"/>
        <xdr:cNvSpPr/>
      </xdr:nvSpPr>
      <xdr:spPr>
        <a:xfrm>
          <a:off x="4584700" y="98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90042</xdr:rowOff>
    </xdr:from>
    <xdr:ext cx="534377" cy="259045"/>
    <xdr:sp macro="" textlink="">
      <xdr:nvSpPr>
        <xdr:cNvPr id="137" name="物件費該当値テキスト"/>
        <xdr:cNvSpPr txBox="1"/>
      </xdr:nvSpPr>
      <xdr:spPr>
        <a:xfrm>
          <a:off x="4686300" y="96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131630</xdr:rowOff>
    </xdr:from>
    <xdr:to>
      <xdr:col>20</xdr:col>
      <xdr:colOff>38100</xdr:colOff>
      <xdr:row>58</xdr:row>
      <xdr:rowOff>61780</xdr:rowOff>
    </xdr:to>
    <xdr:sp macro="" textlink="">
      <xdr:nvSpPr>
        <xdr:cNvPr id="138" name="楕円 137"/>
        <xdr:cNvSpPr/>
      </xdr:nvSpPr>
      <xdr:spPr>
        <a:xfrm>
          <a:off x="3746500" y="99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52907</xdr:rowOff>
    </xdr:from>
    <xdr:ext cx="534377" cy="259045"/>
    <xdr:sp macro="" textlink="">
      <xdr:nvSpPr>
        <xdr:cNvPr id="139" name="テキスト ボックス 138"/>
        <xdr:cNvSpPr txBox="1"/>
      </xdr:nvSpPr>
      <xdr:spPr>
        <a:xfrm>
          <a:off x="3530111" y="99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147220</xdr:rowOff>
    </xdr:from>
    <xdr:to>
      <xdr:col>15</xdr:col>
      <xdr:colOff>101600</xdr:colOff>
      <xdr:row>58</xdr:row>
      <xdr:rowOff>77370</xdr:rowOff>
    </xdr:to>
    <xdr:sp macro="" textlink="">
      <xdr:nvSpPr>
        <xdr:cNvPr id="140" name="楕円 139"/>
        <xdr:cNvSpPr/>
      </xdr:nvSpPr>
      <xdr:spPr>
        <a:xfrm>
          <a:off x="2857500" y="99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93897</xdr:rowOff>
    </xdr:from>
    <xdr:ext cx="534377" cy="259045"/>
    <xdr:sp macro="" textlink="">
      <xdr:nvSpPr>
        <xdr:cNvPr id="141" name="テキスト ボックス 140"/>
        <xdr:cNvSpPr txBox="1"/>
      </xdr:nvSpPr>
      <xdr:spPr>
        <a:xfrm>
          <a:off x="2641111" y="96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128731</xdr:rowOff>
    </xdr:from>
    <xdr:to>
      <xdr:col>10</xdr:col>
      <xdr:colOff>165100</xdr:colOff>
      <xdr:row>58</xdr:row>
      <xdr:rowOff>58881</xdr:rowOff>
    </xdr:to>
    <xdr:sp macro="" textlink="">
      <xdr:nvSpPr>
        <xdr:cNvPr id="142" name="楕円 141"/>
        <xdr:cNvSpPr/>
      </xdr:nvSpPr>
      <xdr:spPr>
        <a:xfrm>
          <a:off x="1968500" y="99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75408</xdr:rowOff>
    </xdr:from>
    <xdr:ext cx="534377" cy="259045"/>
    <xdr:sp macro="" textlink="">
      <xdr:nvSpPr>
        <xdr:cNvPr id="143" name="テキスト ボックス 142"/>
        <xdr:cNvSpPr txBox="1"/>
      </xdr:nvSpPr>
      <xdr:spPr>
        <a:xfrm>
          <a:off x="1752111" y="967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121772</xdr:rowOff>
    </xdr:from>
    <xdr:to>
      <xdr:col>6</xdr:col>
      <xdr:colOff>38100</xdr:colOff>
      <xdr:row>58</xdr:row>
      <xdr:rowOff>51922</xdr:rowOff>
    </xdr:to>
    <xdr:sp macro="" textlink="">
      <xdr:nvSpPr>
        <xdr:cNvPr id="144" name="楕円 143"/>
        <xdr:cNvSpPr/>
      </xdr:nvSpPr>
      <xdr:spPr>
        <a:xfrm>
          <a:off x="1079500" y="98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43049</xdr:rowOff>
    </xdr:from>
    <xdr:ext cx="534377" cy="259045"/>
    <xdr:sp macro="" textlink="">
      <xdr:nvSpPr>
        <xdr:cNvPr id="145" name="テキスト ボックス 144"/>
        <xdr:cNvSpPr txBox="1"/>
      </xdr:nvSpPr>
      <xdr:spPr>
        <a:xfrm>
          <a:off x="863111" y="99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168160</xdr:rowOff>
    </xdr:from>
    <xdr:to>
      <xdr:col>24</xdr:col>
      <xdr:colOff>63500</xdr:colOff>
      <xdr:row>77</xdr:row>
      <xdr:rowOff>15742</xdr:rowOff>
    </xdr:to>
    <xdr:cxnSp macro="">
      <xdr:nvCxnSpPr>
        <xdr:cNvPr id="170" name="直線コネクタ 169"/>
        <xdr:cNvCxnSpPr/>
      </xdr:nvCxnSpPr>
      <xdr:spPr>
        <a:xfrm flipV="1">
          <a:off x="3797300" y="13198360"/>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155987</xdr:rowOff>
    </xdr:from>
    <xdr:to>
      <xdr:col>19</xdr:col>
      <xdr:colOff>177800</xdr:colOff>
      <xdr:row>77</xdr:row>
      <xdr:rowOff>15742</xdr:rowOff>
    </xdr:to>
    <xdr:cxnSp macro="">
      <xdr:nvCxnSpPr>
        <xdr:cNvPr id="173" name="直線コネクタ 172"/>
        <xdr:cNvCxnSpPr/>
      </xdr:nvCxnSpPr>
      <xdr:spPr>
        <a:xfrm>
          <a:off x="2908300" y="13186187"/>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148673</xdr:rowOff>
    </xdr:from>
    <xdr:to>
      <xdr:col>15</xdr:col>
      <xdr:colOff>50800</xdr:colOff>
      <xdr:row>76</xdr:row>
      <xdr:rowOff>155987</xdr:rowOff>
    </xdr:to>
    <xdr:cxnSp macro="">
      <xdr:nvCxnSpPr>
        <xdr:cNvPr id="176" name="直線コネクタ 175"/>
        <xdr:cNvCxnSpPr/>
      </xdr:nvCxnSpPr>
      <xdr:spPr>
        <a:xfrm>
          <a:off x="2019300" y="13178873"/>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148673</xdr:rowOff>
    </xdr:from>
    <xdr:to>
      <xdr:col>10</xdr:col>
      <xdr:colOff>114300</xdr:colOff>
      <xdr:row>76</xdr:row>
      <xdr:rowOff>162903</xdr:rowOff>
    </xdr:to>
    <xdr:cxnSp macro="">
      <xdr:nvCxnSpPr>
        <xdr:cNvPr id="179" name="直線コネクタ 178"/>
        <xdr:cNvCxnSpPr/>
      </xdr:nvCxnSpPr>
      <xdr:spPr>
        <a:xfrm flipV="1">
          <a:off x="1130300" y="13178873"/>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117360</xdr:rowOff>
    </xdr:from>
    <xdr:to>
      <xdr:col>24</xdr:col>
      <xdr:colOff>114300</xdr:colOff>
      <xdr:row>77</xdr:row>
      <xdr:rowOff>47510</xdr:rowOff>
    </xdr:to>
    <xdr:sp macro="" textlink="">
      <xdr:nvSpPr>
        <xdr:cNvPr id="189" name="楕円 188"/>
        <xdr:cNvSpPr/>
      </xdr:nvSpPr>
      <xdr:spPr>
        <a:xfrm>
          <a:off x="4584700" y="13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95787</xdr:rowOff>
    </xdr:from>
    <xdr:ext cx="469744" cy="259045"/>
    <xdr:sp macro="" textlink="">
      <xdr:nvSpPr>
        <xdr:cNvPr id="190" name="維持補修費該当値テキスト"/>
        <xdr:cNvSpPr txBox="1"/>
      </xdr:nvSpPr>
      <xdr:spPr>
        <a:xfrm>
          <a:off x="4686300" y="1312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136392</xdr:rowOff>
    </xdr:from>
    <xdr:to>
      <xdr:col>20</xdr:col>
      <xdr:colOff>38100</xdr:colOff>
      <xdr:row>77</xdr:row>
      <xdr:rowOff>66542</xdr:rowOff>
    </xdr:to>
    <xdr:sp macro="" textlink="">
      <xdr:nvSpPr>
        <xdr:cNvPr id="191" name="楕円 190"/>
        <xdr:cNvSpPr/>
      </xdr:nvSpPr>
      <xdr:spPr>
        <a:xfrm>
          <a:off x="3746500" y="131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57669</xdr:rowOff>
    </xdr:from>
    <xdr:ext cx="469744" cy="259045"/>
    <xdr:sp macro="" textlink="">
      <xdr:nvSpPr>
        <xdr:cNvPr id="192" name="テキスト ボックス 191"/>
        <xdr:cNvSpPr txBox="1"/>
      </xdr:nvSpPr>
      <xdr:spPr>
        <a:xfrm>
          <a:off x="3562428"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105187</xdr:rowOff>
    </xdr:from>
    <xdr:to>
      <xdr:col>15</xdr:col>
      <xdr:colOff>101600</xdr:colOff>
      <xdr:row>77</xdr:row>
      <xdr:rowOff>35337</xdr:rowOff>
    </xdr:to>
    <xdr:sp macro="" textlink="">
      <xdr:nvSpPr>
        <xdr:cNvPr id="193" name="楕円 192"/>
        <xdr:cNvSpPr/>
      </xdr:nvSpPr>
      <xdr:spPr>
        <a:xfrm>
          <a:off x="2857500" y="1313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26464</xdr:rowOff>
    </xdr:from>
    <xdr:ext cx="469744" cy="259045"/>
    <xdr:sp macro="" textlink="">
      <xdr:nvSpPr>
        <xdr:cNvPr id="194" name="テキスト ボックス 193"/>
        <xdr:cNvSpPr txBox="1"/>
      </xdr:nvSpPr>
      <xdr:spPr>
        <a:xfrm>
          <a:off x="2673428" y="1322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97873</xdr:rowOff>
    </xdr:from>
    <xdr:to>
      <xdr:col>10</xdr:col>
      <xdr:colOff>165100</xdr:colOff>
      <xdr:row>77</xdr:row>
      <xdr:rowOff>28023</xdr:rowOff>
    </xdr:to>
    <xdr:sp macro="" textlink="">
      <xdr:nvSpPr>
        <xdr:cNvPr id="195" name="楕円 194"/>
        <xdr:cNvSpPr/>
      </xdr:nvSpPr>
      <xdr:spPr>
        <a:xfrm>
          <a:off x="1968500" y="131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19150</xdr:rowOff>
    </xdr:from>
    <xdr:ext cx="469744" cy="259045"/>
    <xdr:sp macro="" textlink="">
      <xdr:nvSpPr>
        <xdr:cNvPr id="196" name="テキスト ボックス 195"/>
        <xdr:cNvSpPr txBox="1"/>
      </xdr:nvSpPr>
      <xdr:spPr>
        <a:xfrm>
          <a:off x="1784428" y="132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112103</xdr:rowOff>
    </xdr:from>
    <xdr:to>
      <xdr:col>6</xdr:col>
      <xdr:colOff>38100</xdr:colOff>
      <xdr:row>77</xdr:row>
      <xdr:rowOff>42253</xdr:rowOff>
    </xdr:to>
    <xdr:sp macro="" textlink="">
      <xdr:nvSpPr>
        <xdr:cNvPr id="197" name="楕円 196"/>
        <xdr:cNvSpPr/>
      </xdr:nvSpPr>
      <xdr:spPr>
        <a:xfrm>
          <a:off x="1079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33380</xdr:rowOff>
    </xdr:from>
    <xdr:ext cx="469744" cy="259045"/>
    <xdr:sp macro="" textlink="">
      <xdr:nvSpPr>
        <xdr:cNvPr id="198" name="テキスト ボックス 197"/>
        <xdr:cNvSpPr txBox="1"/>
      </xdr:nvSpPr>
      <xdr:spPr>
        <a:xfrm>
          <a:off x="895428" y="1323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74701</xdr:rowOff>
    </xdr:from>
    <xdr:to>
      <xdr:col>24</xdr:col>
      <xdr:colOff>63500</xdr:colOff>
      <xdr:row>98</xdr:row>
      <xdr:rowOff>135877</xdr:rowOff>
    </xdr:to>
    <xdr:cxnSp macro="">
      <xdr:nvCxnSpPr>
        <xdr:cNvPr id="228" name="直線コネクタ 227"/>
        <xdr:cNvCxnSpPr/>
      </xdr:nvCxnSpPr>
      <xdr:spPr>
        <a:xfrm flipV="1">
          <a:off x="3797300" y="16876801"/>
          <a:ext cx="838200" cy="6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135877</xdr:rowOff>
    </xdr:from>
    <xdr:to>
      <xdr:col>19</xdr:col>
      <xdr:colOff>177800</xdr:colOff>
      <xdr:row>99</xdr:row>
      <xdr:rowOff>7379</xdr:rowOff>
    </xdr:to>
    <xdr:cxnSp macro="">
      <xdr:nvCxnSpPr>
        <xdr:cNvPr id="231" name="直線コネクタ 230"/>
        <xdr:cNvCxnSpPr/>
      </xdr:nvCxnSpPr>
      <xdr:spPr>
        <a:xfrm flipV="1">
          <a:off x="2908300" y="16937977"/>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978</xdr:rowOff>
    </xdr:from>
    <xdr:to>
      <xdr:col>15</xdr:col>
      <xdr:colOff>50800</xdr:colOff>
      <xdr:row>99</xdr:row>
      <xdr:rowOff>7379</xdr:rowOff>
    </xdr:to>
    <xdr:cxnSp macro="">
      <xdr:nvCxnSpPr>
        <xdr:cNvPr id="234" name="直線コネクタ 233"/>
        <xdr:cNvCxnSpPr/>
      </xdr:nvCxnSpPr>
      <xdr:spPr>
        <a:xfrm>
          <a:off x="2019300" y="169745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978</xdr:rowOff>
    </xdr:from>
    <xdr:to>
      <xdr:col>10</xdr:col>
      <xdr:colOff>114300</xdr:colOff>
      <xdr:row>99</xdr:row>
      <xdr:rowOff>15951</xdr:rowOff>
    </xdr:to>
    <xdr:cxnSp macro="">
      <xdr:nvCxnSpPr>
        <xdr:cNvPr id="237" name="直線コネクタ 236"/>
        <xdr:cNvCxnSpPr/>
      </xdr:nvCxnSpPr>
      <xdr:spPr>
        <a:xfrm flipV="1">
          <a:off x="1130300" y="1697452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23901</xdr:rowOff>
    </xdr:from>
    <xdr:to>
      <xdr:col>24</xdr:col>
      <xdr:colOff>114300</xdr:colOff>
      <xdr:row>98</xdr:row>
      <xdr:rowOff>125501</xdr:rowOff>
    </xdr:to>
    <xdr:sp macro="" textlink="">
      <xdr:nvSpPr>
        <xdr:cNvPr id="247" name="楕円 246"/>
        <xdr:cNvSpPr/>
      </xdr:nvSpPr>
      <xdr:spPr>
        <a:xfrm>
          <a:off x="4584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2328</xdr:rowOff>
    </xdr:from>
    <xdr:ext cx="534377" cy="259045"/>
    <xdr:sp macro="" textlink="">
      <xdr:nvSpPr>
        <xdr:cNvPr id="248" name="扶助費該当値テキスト"/>
        <xdr:cNvSpPr txBox="1"/>
      </xdr:nvSpPr>
      <xdr:spPr>
        <a:xfrm>
          <a:off x="4686300" y="168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85077</xdr:rowOff>
    </xdr:from>
    <xdr:to>
      <xdr:col>20</xdr:col>
      <xdr:colOff>38100</xdr:colOff>
      <xdr:row>99</xdr:row>
      <xdr:rowOff>15227</xdr:rowOff>
    </xdr:to>
    <xdr:sp macro="" textlink="">
      <xdr:nvSpPr>
        <xdr:cNvPr id="249" name="楕円 248"/>
        <xdr:cNvSpPr/>
      </xdr:nvSpPr>
      <xdr:spPr>
        <a:xfrm>
          <a:off x="37465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6354</xdr:rowOff>
    </xdr:from>
    <xdr:ext cx="534377" cy="259045"/>
    <xdr:sp macro="" textlink="">
      <xdr:nvSpPr>
        <xdr:cNvPr id="250" name="テキスト ボックス 249"/>
        <xdr:cNvSpPr txBox="1"/>
      </xdr:nvSpPr>
      <xdr:spPr>
        <a:xfrm>
          <a:off x="3530111" y="169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128029</xdr:rowOff>
    </xdr:from>
    <xdr:to>
      <xdr:col>15</xdr:col>
      <xdr:colOff>101600</xdr:colOff>
      <xdr:row>99</xdr:row>
      <xdr:rowOff>58179</xdr:rowOff>
    </xdr:to>
    <xdr:sp macro="" textlink="">
      <xdr:nvSpPr>
        <xdr:cNvPr id="251" name="楕円 250"/>
        <xdr:cNvSpPr/>
      </xdr:nvSpPr>
      <xdr:spPr>
        <a:xfrm>
          <a:off x="2857500" y="169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49306</xdr:rowOff>
    </xdr:from>
    <xdr:ext cx="534377" cy="259045"/>
    <xdr:sp macro="" textlink="">
      <xdr:nvSpPr>
        <xdr:cNvPr id="252" name="テキスト ボックス 251"/>
        <xdr:cNvSpPr txBox="1"/>
      </xdr:nvSpPr>
      <xdr:spPr>
        <a:xfrm>
          <a:off x="2641111" y="170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121628</xdr:rowOff>
    </xdr:from>
    <xdr:to>
      <xdr:col>10</xdr:col>
      <xdr:colOff>165100</xdr:colOff>
      <xdr:row>99</xdr:row>
      <xdr:rowOff>51778</xdr:rowOff>
    </xdr:to>
    <xdr:sp macro="" textlink="">
      <xdr:nvSpPr>
        <xdr:cNvPr id="253" name="楕円 252"/>
        <xdr:cNvSpPr/>
      </xdr:nvSpPr>
      <xdr:spPr>
        <a:xfrm>
          <a:off x="1968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42905</xdr:rowOff>
    </xdr:from>
    <xdr:ext cx="534377" cy="259045"/>
    <xdr:sp macro="" textlink="">
      <xdr:nvSpPr>
        <xdr:cNvPr id="254" name="テキスト ボックス 253"/>
        <xdr:cNvSpPr txBox="1"/>
      </xdr:nvSpPr>
      <xdr:spPr>
        <a:xfrm>
          <a:off x="1752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136601</xdr:rowOff>
    </xdr:from>
    <xdr:to>
      <xdr:col>6</xdr:col>
      <xdr:colOff>38100</xdr:colOff>
      <xdr:row>99</xdr:row>
      <xdr:rowOff>66751</xdr:rowOff>
    </xdr:to>
    <xdr:sp macro="" textlink="">
      <xdr:nvSpPr>
        <xdr:cNvPr id="255" name="楕円 254"/>
        <xdr:cNvSpPr/>
      </xdr:nvSpPr>
      <xdr:spPr>
        <a:xfrm>
          <a:off x="1079500" y="169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57878</xdr:rowOff>
    </xdr:from>
    <xdr:ext cx="534377" cy="259045"/>
    <xdr:sp macro="" textlink="">
      <xdr:nvSpPr>
        <xdr:cNvPr id="256" name="テキスト ボックス 255"/>
        <xdr:cNvSpPr txBox="1"/>
      </xdr:nvSpPr>
      <xdr:spPr>
        <a:xfrm>
          <a:off x="863111" y="17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34375</xdr:rowOff>
    </xdr:from>
    <xdr:to>
      <xdr:col>55</xdr:col>
      <xdr:colOff>0</xdr:colOff>
      <xdr:row>36</xdr:row>
      <xdr:rowOff>165481</xdr:rowOff>
    </xdr:to>
    <xdr:cxnSp macro="">
      <xdr:nvCxnSpPr>
        <xdr:cNvPr id="283" name="直線コネクタ 282"/>
        <xdr:cNvCxnSpPr/>
      </xdr:nvCxnSpPr>
      <xdr:spPr>
        <a:xfrm flipV="1">
          <a:off x="9639300" y="5863675"/>
          <a:ext cx="838200" cy="47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165481</xdr:rowOff>
    </xdr:from>
    <xdr:to>
      <xdr:col>50</xdr:col>
      <xdr:colOff>114300</xdr:colOff>
      <xdr:row>36</xdr:row>
      <xdr:rowOff>169747</xdr:rowOff>
    </xdr:to>
    <xdr:cxnSp macro="">
      <xdr:nvCxnSpPr>
        <xdr:cNvPr id="286" name="直線コネクタ 285"/>
        <xdr:cNvCxnSpPr/>
      </xdr:nvCxnSpPr>
      <xdr:spPr>
        <a:xfrm flipV="1">
          <a:off x="8750300" y="633768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157823</xdr:rowOff>
    </xdr:from>
    <xdr:to>
      <xdr:col>45</xdr:col>
      <xdr:colOff>177800</xdr:colOff>
      <xdr:row>36</xdr:row>
      <xdr:rowOff>169747</xdr:rowOff>
    </xdr:to>
    <xdr:cxnSp macro="">
      <xdr:nvCxnSpPr>
        <xdr:cNvPr id="289" name="直線コネクタ 288"/>
        <xdr:cNvCxnSpPr/>
      </xdr:nvCxnSpPr>
      <xdr:spPr>
        <a:xfrm>
          <a:off x="7861300" y="6330023"/>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153498</xdr:rowOff>
    </xdr:from>
    <xdr:to>
      <xdr:col>41</xdr:col>
      <xdr:colOff>50800</xdr:colOff>
      <xdr:row>36</xdr:row>
      <xdr:rowOff>157823</xdr:rowOff>
    </xdr:to>
    <xdr:cxnSp macro="">
      <xdr:nvCxnSpPr>
        <xdr:cNvPr id="292" name="直線コネクタ 291"/>
        <xdr:cNvCxnSpPr/>
      </xdr:nvCxnSpPr>
      <xdr:spPr>
        <a:xfrm>
          <a:off x="6972300" y="6325698"/>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155025</xdr:rowOff>
    </xdr:from>
    <xdr:to>
      <xdr:col>55</xdr:col>
      <xdr:colOff>50800</xdr:colOff>
      <xdr:row>34</xdr:row>
      <xdr:rowOff>85175</xdr:rowOff>
    </xdr:to>
    <xdr:sp macro="" textlink="">
      <xdr:nvSpPr>
        <xdr:cNvPr id="302" name="楕円 301"/>
        <xdr:cNvSpPr/>
      </xdr:nvSpPr>
      <xdr:spPr>
        <a:xfrm>
          <a:off x="10426700" y="58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6452</xdr:rowOff>
    </xdr:from>
    <xdr:ext cx="599010" cy="259045"/>
    <xdr:sp macro="" textlink="">
      <xdr:nvSpPr>
        <xdr:cNvPr id="303" name="補助費等該当値テキスト"/>
        <xdr:cNvSpPr txBox="1"/>
      </xdr:nvSpPr>
      <xdr:spPr>
        <a:xfrm>
          <a:off x="10528300" y="566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114681</xdr:rowOff>
    </xdr:from>
    <xdr:to>
      <xdr:col>50</xdr:col>
      <xdr:colOff>165100</xdr:colOff>
      <xdr:row>37</xdr:row>
      <xdr:rowOff>44831</xdr:rowOff>
    </xdr:to>
    <xdr:sp macro="" textlink="">
      <xdr:nvSpPr>
        <xdr:cNvPr id="304" name="楕円 303"/>
        <xdr:cNvSpPr/>
      </xdr:nvSpPr>
      <xdr:spPr>
        <a:xfrm>
          <a:off x="9588500" y="62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61358</xdr:rowOff>
    </xdr:from>
    <xdr:ext cx="534377" cy="259045"/>
    <xdr:sp macro="" textlink="">
      <xdr:nvSpPr>
        <xdr:cNvPr id="305" name="テキスト ボックス 304"/>
        <xdr:cNvSpPr txBox="1"/>
      </xdr:nvSpPr>
      <xdr:spPr>
        <a:xfrm>
          <a:off x="9372111" y="60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118947</xdr:rowOff>
    </xdr:from>
    <xdr:to>
      <xdr:col>46</xdr:col>
      <xdr:colOff>38100</xdr:colOff>
      <xdr:row>37</xdr:row>
      <xdr:rowOff>49097</xdr:rowOff>
    </xdr:to>
    <xdr:sp macro="" textlink="">
      <xdr:nvSpPr>
        <xdr:cNvPr id="306" name="楕円 305"/>
        <xdr:cNvSpPr/>
      </xdr:nvSpPr>
      <xdr:spPr>
        <a:xfrm>
          <a:off x="8699500" y="62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65624</xdr:rowOff>
    </xdr:from>
    <xdr:ext cx="534377" cy="259045"/>
    <xdr:sp macro="" textlink="">
      <xdr:nvSpPr>
        <xdr:cNvPr id="307" name="テキスト ボックス 306"/>
        <xdr:cNvSpPr txBox="1"/>
      </xdr:nvSpPr>
      <xdr:spPr>
        <a:xfrm>
          <a:off x="8483111" y="60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107023</xdr:rowOff>
    </xdr:from>
    <xdr:to>
      <xdr:col>41</xdr:col>
      <xdr:colOff>101600</xdr:colOff>
      <xdr:row>37</xdr:row>
      <xdr:rowOff>37173</xdr:rowOff>
    </xdr:to>
    <xdr:sp macro="" textlink="">
      <xdr:nvSpPr>
        <xdr:cNvPr id="308" name="楕円 307"/>
        <xdr:cNvSpPr/>
      </xdr:nvSpPr>
      <xdr:spPr>
        <a:xfrm>
          <a:off x="7810500" y="62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53700</xdr:rowOff>
    </xdr:from>
    <xdr:ext cx="534377" cy="259045"/>
    <xdr:sp macro="" textlink="">
      <xdr:nvSpPr>
        <xdr:cNvPr id="309" name="テキスト ボックス 308"/>
        <xdr:cNvSpPr txBox="1"/>
      </xdr:nvSpPr>
      <xdr:spPr>
        <a:xfrm>
          <a:off x="7594111" y="60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102698</xdr:rowOff>
    </xdr:from>
    <xdr:to>
      <xdr:col>36</xdr:col>
      <xdr:colOff>165100</xdr:colOff>
      <xdr:row>37</xdr:row>
      <xdr:rowOff>32848</xdr:rowOff>
    </xdr:to>
    <xdr:sp macro="" textlink="">
      <xdr:nvSpPr>
        <xdr:cNvPr id="310" name="楕円 309"/>
        <xdr:cNvSpPr/>
      </xdr:nvSpPr>
      <xdr:spPr>
        <a:xfrm>
          <a:off x="6921500" y="62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49375</xdr:rowOff>
    </xdr:from>
    <xdr:ext cx="534377" cy="259045"/>
    <xdr:sp macro="" textlink="">
      <xdr:nvSpPr>
        <xdr:cNvPr id="311" name="テキスト ボックス 310"/>
        <xdr:cNvSpPr txBox="1"/>
      </xdr:nvSpPr>
      <xdr:spPr>
        <a:xfrm>
          <a:off x="6705111" y="60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29560</xdr:rowOff>
    </xdr:from>
    <xdr:to>
      <xdr:col>55</xdr:col>
      <xdr:colOff>0</xdr:colOff>
      <xdr:row>58</xdr:row>
      <xdr:rowOff>61940</xdr:rowOff>
    </xdr:to>
    <xdr:cxnSp macro="">
      <xdr:nvCxnSpPr>
        <xdr:cNvPr id="342" name="直線コネクタ 341"/>
        <xdr:cNvCxnSpPr/>
      </xdr:nvCxnSpPr>
      <xdr:spPr>
        <a:xfrm>
          <a:off x="9639300" y="9802210"/>
          <a:ext cx="838200" cy="20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29560</xdr:rowOff>
    </xdr:from>
    <xdr:to>
      <xdr:col>50</xdr:col>
      <xdr:colOff>114300</xdr:colOff>
      <xdr:row>58</xdr:row>
      <xdr:rowOff>20586</xdr:rowOff>
    </xdr:to>
    <xdr:cxnSp macro="">
      <xdr:nvCxnSpPr>
        <xdr:cNvPr id="345" name="直線コネクタ 344"/>
        <xdr:cNvCxnSpPr/>
      </xdr:nvCxnSpPr>
      <xdr:spPr>
        <a:xfrm flipV="1">
          <a:off x="8750300" y="9802210"/>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153377</xdr:rowOff>
    </xdr:from>
    <xdr:to>
      <xdr:col>45</xdr:col>
      <xdr:colOff>177800</xdr:colOff>
      <xdr:row>58</xdr:row>
      <xdr:rowOff>20586</xdr:rowOff>
    </xdr:to>
    <xdr:cxnSp macro="">
      <xdr:nvCxnSpPr>
        <xdr:cNvPr id="348" name="直線コネクタ 347"/>
        <xdr:cNvCxnSpPr/>
      </xdr:nvCxnSpPr>
      <xdr:spPr>
        <a:xfrm>
          <a:off x="7861300" y="9926027"/>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133169</xdr:rowOff>
    </xdr:from>
    <xdr:to>
      <xdr:col>41</xdr:col>
      <xdr:colOff>50800</xdr:colOff>
      <xdr:row>57</xdr:row>
      <xdr:rowOff>153377</xdr:rowOff>
    </xdr:to>
    <xdr:cxnSp macro="">
      <xdr:nvCxnSpPr>
        <xdr:cNvPr id="351" name="直線コネクタ 350"/>
        <xdr:cNvCxnSpPr/>
      </xdr:nvCxnSpPr>
      <xdr:spPr>
        <a:xfrm>
          <a:off x="6972300" y="9905819"/>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11140</xdr:rowOff>
    </xdr:from>
    <xdr:to>
      <xdr:col>55</xdr:col>
      <xdr:colOff>50800</xdr:colOff>
      <xdr:row>58</xdr:row>
      <xdr:rowOff>112740</xdr:rowOff>
    </xdr:to>
    <xdr:sp macro="" textlink="">
      <xdr:nvSpPr>
        <xdr:cNvPr id="361" name="楕円 360"/>
        <xdr:cNvSpPr/>
      </xdr:nvSpPr>
      <xdr:spPr>
        <a:xfrm>
          <a:off x="10426700" y="99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161017</xdr:rowOff>
    </xdr:from>
    <xdr:ext cx="534377" cy="259045"/>
    <xdr:sp macro="" textlink="">
      <xdr:nvSpPr>
        <xdr:cNvPr id="362" name="普通建設事業費該当値テキスト"/>
        <xdr:cNvSpPr txBox="1"/>
      </xdr:nvSpPr>
      <xdr:spPr>
        <a:xfrm>
          <a:off x="10528300" y="99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150210</xdr:rowOff>
    </xdr:from>
    <xdr:to>
      <xdr:col>50</xdr:col>
      <xdr:colOff>165100</xdr:colOff>
      <xdr:row>57</xdr:row>
      <xdr:rowOff>80360</xdr:rowOff>
    </xdr:to>
    <xdr:sp macro="" textlink="">
      <xdr:nvSpPr>
        <xdr:cNvPr id="363" name="楕円 362"/>
        <xdr:cNvSpPr/>
      </xdr:nvSpPr>
      <xdr:spPr>
        <a:xfrm>
          <a:off x="9588500" y="97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96887</xdr:rowOff>
    </xdr:from>
    <xdr:ext cx="599010" cy="259045"/>
    <xdr:sp macro="" textlink="">
      <xdr:nvSpPr>
        <xdr:cNvPr id="364" name="テキスト ボックス 363"/>
        <xdr:cNvSpPr txBox="1"/>
      </xdr:nvSpPr>
      <xdr:spPr>
        <a:xfrm>
          <a:off x="9339795" y="952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141236</xdr:rowOff>
    </xdr:from>
    <xdr:to>
      <xdr:col>46</xdr:col>
      <xdr:colOff>38100</xdr:colOff>
      <xdr:row>58</xdr:row>
      <xdr:rowOff>71386</xdr:rowOff>
    </xdr:to>
    <xdr:sp macro="" textlink="">
      <xdr:nvSpPr>
        <xdr:cNvPr id="365" name="楕円 364"/>
        <xdr:cNvSpPr/>
      </xdr:nvSpPr>
      <xdr:spPr>
        <a:xfrm>
          <a:off x="8699500" y="99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87913</xdr:rowOff>
    </xdr:from>
    <xdr:ext cx="534377" cy="259045"/>
    <xdr:sp macro="" textlink="">
      <xdr:nvSpPr>
        <xdr:cNvPr id="366" name="テキスト ボックス 365"/>
        <xdr:cNvSpPr txBox="1"/>
      </xdr:nvSpPr>
      <xdr:spPr>
        <a:xfrm>
          <a:off x="8483111" y="96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102577</xdr:rowOff>
    </xdr:from>
    <xdr:to>
      <xdr:col>41</xdr:col>
      <xdr:colOff>101600</xdr:colOff>
      <xdr:row>58</xdr:row>
      <xdr:rowOff>32727</xdr:rowOff>
    </xdr:to>
    <xdr:sp macro="" textlink="">
      <xdr:nvSpPr>
        <xdr:cNvPr id="367" name="楕円 366"/>
        <xdr:cNvSpPr/>
      </xdr:nvSpPr>
      <xdr:spPr>
        <a:xfrm>
          <a:off x="7810500" y="98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49254</xdr:rowOff>
    </xdr:from>
    <xdr:ext cx="534377" cy="259045"/>
    <xdr:sp macro="" textlink="">
      <xdr:nvSpPr>
        <xdr:cNvPr id="368" name="テキスト ボックス 367"/>
        <xdr:cNvSpPr txBox="1"/>
      </xdr:nvSpPr>
      <xdr:spPr>
        <a:xfrm>
          <a:off x="7594111" y="96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82369</xdr:rowOff>
    </xdr:from>
    <xdr:to>
      <xdr:col>36</xdr:col>
      <xdr:colOff>165100</xdr:colOff>
      <xdr:row>58</xdr:row>
      <xdr:rowOff>12519</xdr:rowOff>
    </xdr:to>
    <xdr:sp macro="" textlink="">
      <xdr:nvSpPr>
        <xdr:cNvPr id="369" name="楕円 368"/>
        <xdr:cNvSpPr/>
      </xdr:nvSpPr>
      <xdr:spPr>
        <a:xfrm>
          <a:off x="6921500" y="98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29046</xdr:rowOff>
    </xdr:from>
    <xdr:ext cx="534377" cy="259045"/>
    <xdr:sp macro="" textlink="">
      <xdr:nvSpPr>
        <xdr:cNvPr id="370" name="テキスト ボックス 369"/>
        <xdr:cNvSpPr txBox="1"/>
      </xdr:nvSpPr>
      <xdr:spPr>
        <a:xfrm>
          <a:off x="6705111" y="96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33103</xdr:rowOff>
    </xdr:from>
    <xdr:to>
      <xdr:col>55</xdr:col>
      <xdr:colOff>0</xdr:colOff>
      <xdr:row>78</xdr:row>
      <xdr:rowOff>102132</xdr:rowOff>
    </xdr:to>
    <xdr:cxnSp macro="">
      <xdr:nvCxnSpPr>
        <xdr:cNvPr id="397" name="直線コネクタ 396"/>
        <xdr:cNvCxnSpPr/>
      </xdr:nvCxnSpPr>
      <xdr:spPr>
        <a:xfrm>
          <a:off x="9639300" y="13234753"/>
          <a:ext cx="838200" cy="2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33103</xdr:rowOff>
    </xdr:from>
    <xdr:to>
      <xdr:col>50</xdr:col>
      <xdr:colOff>114300</xdr:colOff>
      <xdr:row>78</xdr:row>
      <xdr:rowOff>33159</xdr:rowOff>
    </xdr:to>
    <xdr:cxnSp macro="">
      <xdr:nvCxnSpPr>
        <xdr:cNvPr id="400" name="直線コネクタ 399"/>
        <xdr:cNvCxnSpPr/>
      </xdr:nvCxnSpPr>
      <xdr:spPr>
        <a:xfrm flipV="1">
          <a:off x="8750300" y="13234753"/>
          <a:ext cx="889000" cy="1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33159</xdr:rowOff>
    </xdr:from>
    <xdr:to>
      <xdr:col>45</xdr:col>
      <xdr:colOff>177800</xdr:colOff>
      <xdr:row>78</xdr:row>
      <xdr:rowOff>97811</xdr:rowOff>
    </xdr:to>
    <xdr:cxnSp macro="">
      <xdr:nvCxnSpPr>
        <xdr:cNvPr id="403" name="直線コネクタ 402"/>
        <xdr:cNvCxnSpPr/>
      </xdr:nvCxnSpPr>
      <xdr:spPr>
        <a:xfrm flipV="1">
          <a:off x="7861300" y="13406259"/>
          <a:ext cx="889000" cy="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77828</xdr:rowOff>
    </xdr:from>
    <xdr:to>
      <xdr:col>41</xdr:col>
      <xdr:colOff>50800</xdr:colOff>
      <xdr:row>78</xdr:row>
      <xdr:rowOff>97811</xdr:rowOff>
    </xdr:to>
    <xdr:cxnSp macro="">
      <xdr:nvCxnSpPr>
        <xdr:cNvPr id="406" name="直線コネクタ 405"/>
        <xdr:cNvCxnSpPr/>
      </xdr:nvCxnSpPr>
      <xdr:spPr>
        <a:xfrm>
          <a:off x="6972300" y="13450928"/>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51332</xdr:rowOff>
    </xdr:from>
    <xdr:to>
      <xdr:col>55</xdr:col>
      <xdr:colOff>50800</xdr:colOff>
      <xdr:row>78</xdr:row>
      <xdr:rowOff>152932</xdr:rowOff>
    </xdr:to>
    <xdr:sp macro="" textlink="">
      <xdr:nvSpPr>
        <xdr:cNvPr id="416" name="楕円 415"/>
        <xdr:cNvSpPr/>
      </xdr:nvSpPr>
      <xdr:spPr>
        <a:xfrm>
          <a:off x="10426700" y="134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153753</xdr:rowOff>
    </xdr:from>
    <xdr:to>
      <xdr:col>50</xdr:col>
      <xdr:colOff>165100</xdr:colOff>
      <xdr:row>77</xdr:row>
      <xdr:rowOff>83903</xdr:rowOff>
    </xdr:to>
    <xdr:sp macro="" textlink="">
      <xdr:nvSpPr>
        <xdr:cNvPr id="418" name="楕円 417"/>
        <xdr:cNvSpPr/>
      </xdr:nvSpPr>
      <xdr:spPr>
        <a:xfrm>
          <a:off x="9588500" y="131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100431</xdr:rowOff>
    </xdr:from>
    <xdr:ext cx="534377" cy="259045"/>
    <xdr:sp macro="" textlink="">
      <xdr:nvSpPr>
        <xdr:cNvPr id="419" name="テキスト ボックス 418"/>
        <xdr:cNvSpPr txBox="1"/>
      </xdr:nvSpPr>
      <xdr:spPr>
        <a:xfrm>
          <a:off x="9372111" y="129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153809</xdr:rowOff>
    </xdr:from>
    <xdr:to>
      <xdr:col>46</xdr:col>
      <xdr:colOff>38100</xdr:colOff>
      <xdr:row>78</xdr:row>
      <xdr:rowOff>83959</xdr:rowOff>
    </xdr:to>
    <xdr:sp macro="" textlink="">
      <xdr:nvSpPr>
        <xdr:cNvPr id="420" name="楕円 419"/>
        <xdr:cNvSpPr/>
      </xdr:nvSpPr>
      <xdr:spPr>
        <a:xfrm>
          <a:off x="8699500" y="133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100486</xdr:rowOff>
    </xdr:from>
    <xdr:ext cx="534377" cy="259045"/>
    <xdr:sp macro="" textlink="">
      <xdr:nvSpPr>
        <xdr:cNvPr id="421" name="テキスト ボックス 420"/>
        <xdr:cNvSpPr txBox="1"/>
      </xdr:nvSpPr>
      <xdr:spPr>
        <a:xfrm>
          <a:off x="8483111" y="131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47011</xdr:rowOff>
    </xdr:from>
    <xdr:to>
      <xdr:col>41</xdr:col>
      <xdr:colOff>101600</xdr:colOff>
      <xdr:row>78</xdr:row>
      <xdr:rowOff>148611</xdr:rowOff>
    </xdr:to>
    <xdr:sp macro="" textlink="">
      <xdr:nvSpPr>
        <xdr:cNvPr id="422" name="楕円 421"/>
        <xdr:cNvSpPr/>
      </xdr:nvSpPr>
      <xdr:spPr>
        <a:xfrm>
          <a:off x="7810500" y="13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139738</xdr:rowOff>
    </xdr:from>
    <xdr:ext cx="469744" cy="259045"/>
    <xdr:sp macro="" textlink="">
      <xdr:nvSpPr>
        <xdr:cNvPr id="423" name="テキスト ボックス 422"/>
        <xdr:cNvSpPr txBox="1"/>
      </xdr:nvSpPr>
      <xdr:spPr>
        <a:xfrm>
          <a:off x="7626428" y="13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27028</xdr:rowOff>
    </xdr:from>
    <xdr:to>
      <xdr:col>36</xdr:col>
      <xdr:colOff>165100</xdr:colOff>
      <xdr:row>78</xdr:row>
      <xdr:rowOff>128628</xdr:rowOff>
    </xdr:to>
    <xdr:sp macro="" textlink="">
      <xdr:nvSpPr>
        <xdr:cNvPr id="424" name="楕円 423"/>
        <xdr:cNvSpPr/>
      </xdr:nvSpPr>
      <xdr:spPr>
        <a:xfrm>
          <a:off x="6921500" y="13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119755</xdr:rowOff>
    </xdr:from>
    <xdr:ext cx="534377" cy="259045"/>
    <xdr:sp macro="" textlink="">
      <xdr:nvSpPr>
        <xdr:cNvPr id="425" name="テキスト ボックス 424"/>
        <xdr:cNvSpPr txBox="1"/>
      </xdr:nvSpPr>
      <xdr:spPr>
        <a:xfrm>
          <a:off x="6705111" y="134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123730</xdr:rowOff>
    </xdr:from>
    <xdr:to>
      <xdr:col>55</xdr:col>
      <xdr:colOff>0</xdr:colOff>
      <xdr:row>96</xdr:row>
      <xdr:rowOff>126724</xdr:rowOff>
    </xdr:to>
    <xdr:cxnSp macro="">
      <xdr:nvCxnSpPr>
        <xdr:cNvPr id="456" name="直線コネクタ 455"/>
        <xdr:cNvCxnSpPr/>
      </xdr:nvCxnSpPr>
      <xdr:spPr>
        <a:xfrm>
          <a:off x="9639300" y="16411480"/>
          <a:ext cx="838200" cy="17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123730</xdr:rowOff>
    </xdr:from>
    <xdr:to>
      <xdr:col>50</xdr:col>
      <xdr:colOff>114300</xdr:colOff>
      <xdr:row>97</xdr:row>
      <xdr:rowOff>52984</xdr:rowOff>
    </xdr:to>
    <xdr:cxnSp macro="">
      <xdr:nvCxnSpPr>
        <xdr:cNvPr id="459" name="直線コネクタ 458"/>
        <xdr:cNvCxnSpPr/>
      </xdr:nvCxnSpPr>
      <xdr:spPr>
        <a:xfrm flipV="1">
          <a:off x="8750300" y="16411480"/>
          <a:ext cx="889000" cy="27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46464</xdr:rowOff>
    </xdr:from>
    <xdr:to>
      <xdr:col>45</xdr:col>
      <xdr:colOff>177800</xdr:colOff>
      <xdr:row>97</xdr:row>
      <xdr:rowOff>52984</xdr:rowOff>
    </xdr:to>
    <xdr:cxnSp macro="">
      <xdr:nvCxnSpPr>
        <xdr:cNvPr id="462" name="直線コネクタ 461"/>
        <xdr:cNvCxnSpPr/>
      </xdr:nvCxnSpPr>
      <xdr:spPr>
        <a:xfrm>
          <a:off x="7861300" y="16334214"/>
          <a:ext cx="889000" cy="34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11761</xdr:rowOff>
    </xdr:from>
    <xdr:to>
      <xdr:col>41</xdr:col>
      <xdr:colOff>50800</xdr:colOff>
      <xdr:row>95</xdr:row>
      <xdr:rowOff>46464</xdr:rowOff>
    </xdr:to>
    <xdr:cxnSp macro="">
      <xdr:nvCxnSpPr>
        <xdr:cNvPr id="465" name="直線コネクタ 464"/>
        <xdr:cNvCxnSpPr/>
      </xdr:nvCxnSpPr>
      <xdr:spPr>
        <a:xfrm>
          <a:off x="6972300" y="16299511"/>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75924</xdr:rowOff>
    </xdr:from>
    <xdr:to>
      <xdr:col>55</xdr:col>
      <xdr:colOff>50800</xdr:colOff>
      <xdr:row>97</xdr:row>
      <xdr:rowOff>6074</xdr:rowOff>
    </xdr:to>
    <xdr:sp macro="" textlink="">
      <xdr:nvSpPr>
        <xdr:cNvPr id="475" name="楕円 474"/>
        <xdr:cNvSpPr/>
      </xdr:nvSpPr>
      <xdr:spPr>
        <a:xfrm>
          <a:off x="10426700" y="165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98801</xdr:rowOff>
    </xdr:from>
    <xdr:ext cx="534377" cy="259045"/>
    <xdr:sp macro="" textlink="">
      <xdr:nvSpPr>
        <xdr:cNvPr id="476" name="普通建設事業費 （ うち更新整備　）該当値テキスト"/>
        <xdr:cNvSpPr txBox="1"/>
      </xdr:nvSpPr>
      <xdr:spPr>
        <a:xfrm>
          <a:off x="10528300" y="1638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72930</xdr:rowOff>
    </xdr:from>
    <xdr:to>
      <xdr:col>50</xdr:col>
      <xdr:colOff>165100</xdr:colOff>
      <xdr:row>96</xdr:row>
      <xdr:rowOff>3080</xdr:rowOff>
    </xdr:to>
    <xdr:sp macro="" textlink="">
      <xdr:nvSpPr>
        <xdr:cNvPr id="477" name="楕円 476"/>
        <xdr:cNvSpPr/>
      </xdr:nvSpPr>
      <xdr:spPr>
        <a:xfrm>
          <a:off x="9588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19607</xdr:rowOff>
    </xdr:from>
    <xdr:ext cx="534377" cy="259045"/>
    <xdr:sp macro="" textlink="">
      <xdr:nvSpPr>
        <xdr:cNvPr id="478" name="テキスト ボックス 477"/>
        <xdr:cNvSpPr txBox="1"/>
      </xdr:nvSpPr>
      <xdr:spPr>
        <a:xfrm>
          <a:off x="9372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2184</xdr:rowOff>
    </xdr:from>
    <xdr:to>
      <xdr:col>46</xdr:col>
      <xdr:colOff>38100</xdr:colOff>
      <xdr:row>97</xdr:row>
      <xdr:rowOff>103784</xdr:rowOff>
    </xdr:to>
    <xdr:sp macro="" textlink="">
      <xdr:nvSpPr>
        <xdr:cNvPr id="479" name="楕円 478"/>
        <xdr:cNvSpPr/>
      </xdr:nvSpPr>
      <xdr:spPr>
        <a:xfrm>
          <a:off x="8699500" y="166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120311</xdr:rowOff>
    </xdr:from>
    <xdr:ext cx="534377" cy="259045"/>
    <xdr:sp macro="" textlink="">
      <xdr:nvSpPr>
        <xdr:cNvPr id="480" name="テキスト ボックス 479"/>
        <xdr:cNvSpPr txBox="1"/>
      </xdr:nvSpPr>
      <xdr:spPr>
        <a:xfrm>
          <a:off x="8483111" y="164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167114</xdr:rowOff>
    </xdr:from>
    <xdr:to>
      <xdr:col>41</xdr:col>
      <xdr:colOff>101600</xdr:colOff>
      <xdr:row>95</xdr:row>
      <xdr:rowOff>97264</xdr:rowOff>
    </xdr:to>
    <xdr:sp macro="" textlink="">
      <xdr:nvSpPr>
        <xdr:cNvPr id="481" name="楕円 480"/>
        <xdr:cNvSpPr/>
      </xdr:nvSpPr>
      <xdr:spPr>
        <a:xfrm>
          <a:off x="7810500" y="162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113791</xdr:rowOff>
    </xdr:from>
    <xdr:ext cx="534377" cy="259045"/>
    <xdr:sp macro="" textlink="">
      <xdr:nvSpPr>
        <xdr:cNvPr id="482" name="テキスト ボックス 481"/>
        <xdr:cNvSpPr txBox="1"/>
      </xdr:nvSpPr>
      <xdr:spPr>
        <a:xfrm>
          <a:off x="7594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132411</xdr:rowOff>
    </xdr:from>
    <xdr:to>
      <xdr:col>36</xdr:col>
      <xdr:colOff>165100</xdr:colOff>
      <xdr:row>95</xdr:row>
      <xdr:rowOff>62561</xdr:rowOff>
    </xdr:to>
    <xdr:sp macro="" textlink="">
      <xdr:nvSpPr>
        <xdr:cNvPr id="483" name="楕円 482"/>
        <xdr:cNvSpPr/>
      </xdr:nvSpPr>
      <xdr:spPr>
        <a:xfrm>
          <a:off x="6921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79088</xdr:rowOff>
    </xdr:from>
    <xdr:ext cx="534377" cy="259045"/>
    <xdr:sp macro="" textlink="">
      <xdr:nvSpPr>
        <xdr:cNvPr id="484" name="テキスト ボックス 483"/>
        <xdr:cNvSpPr txBox="1"/>
      </xdr:nvSpPr>
      <xdr:spPr>
        <a:xfrm>
          <a:off x="6705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35169</xdr:rowOff>
    </xdr:from>
    <xdr:to>
      <xdr:col>85</xdr:col>
      <xdr:colOff>127000</xdr:colOff>
      <xdr:row>39</xdr:row>
      <xdr:rowOff>39421</xdr:rowOff>
    </xdr:to>
    <xdr:cxnSp macro="">
      <xdr:nvCxnSpPr>
        <xdr:cNvPr id="513" name="直線コネクタ 512"/>
        <xdr:cNvCxnSpPr/>
      </xdr:nvCxnSpPr>
      <xdr:spPr>
        <a:xfrm>
          <a:off x="15481300" y="6721719"/>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34186</xdr:rowOff>
    </xdr:from>
    <xdr:to>
      <xdr:col>81</xdr:col>
      <xdr:colOff>50800</xdr:colOff>
      <xdr:row>39</xdr:row>
      <xdr:rowOff>35169</xdr:rowOff>
    </xdr:to>
    <xdr:cxnSp macro="">
      <xdr:nvCxnSpPr>
        <xdr:cNvPr id="516" name="直線コネクタ 515"/>
        <xdr:cNvCxnSpPr/>
      </xdr:nvCxnSpPr>
      <xdr:spPr>
        <a:xfrm>
          <a:off x="14592300" y="6720736"/>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33203</xdr:rowOff>
    </xdr:from>
    <xdr:to>
      <xdr:col>76</xdr:col>
      <xdr:colOff>114300</xdr:colOff>
      <xdr:row>39</xdr:row>
      <xdr:rowOff>34186</xdr:rowOff>
    </xdr:to>
    <xdr:cxnSp macro="">
      <xdr:nvCxnSpPr>
        <xdr:cNvPr id="519" name="直線コネクタ 518"/>
        <xdr:cNvCxnSpPr/>
      </xdr:nvCxnSpPr>
      <xdr:spPr>
        <a:xfrm>
          <a:off x="13703300" y="671975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33203</xdr:rowOff>
    </xdr:from>
    <xdr:to>
      <xdr:col>71</xdr:col>
      <xdr:colOff>177800</xdr:colOff>
      <xdr:row>39</xdr:row>
      <xdr:rowOff>41836</xdr:rowOff>
    </xdr:to>
    <xdr:cxnSp macro="">
      <xdr:nvCxnSpPr>
        <xdr:cNvPr id="522" name="直線コネクタ 521"/>
        <xdr:cNvCxnSpPr/>
      </xdr:nvCxnSpPr>
      <xdr:spPr>
        <a:xfrm flipV="1">
          <a:off x="12814300" y="6719753"/>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160071</xdr:rowOff>
    </xdr:from>
    <xdr:to>
      <xdr:col>85</xdr:col>
      <xdr:colOff>177800</xdr:colOff>
      <xdr:row>39</xdr:row>
      <xdr:rowOff>90221</xdr:rowOff>
    </xdr:to>
    <xdr:sp macro="" textlink="">
      <xdr:nvSpPr>
        <xdr:cNvPr id="532" name="楕円 531"/>
        <xdr:cNvSpPr/>
      </xdr:nvSpPr>
      <xdr:spPr>
        <a:xfrm>
          <a:off x="162687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155819</xdr:rowOff>
    </xdr:from>
    <xdr:to>
      <xdr:col>81</xdr:col>
      <xdr:colOff>101600</xdr:colOff>
      <xdr:row>39</xdr:row>
      <xdr:rowOff>85969</xdr:rowOff>
    </xdr:to>
    <xdr:sp macro="" textlink="">
      <xdr:nvSpPr>
        <xdr:cNvPr id="534" name="楕円 533"/>
        <xdr:cNvSpPr/>
      </xdr:nvSpPr>
      <xdr:spPr>
        <a:xfrm>
          <a:off x="15430500" y="66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77096</xdr:rowOff>
    </xdr:from>
    <xdr:ext cx="469744" cy="259045"/>
    <xdr:sp macro="" textlink="">
      <xdr:nvSpPr>
        <xdr:cNvPr id="535" name="テキスト ボックス 534"/>
        <xdr:cNvSpPr txBox="1"/>
      </xdr:nvSpPr>
      <xdr:spPr>
        <a:xfrm>
          <a:off x="15246428" y="676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154836</xdr:rowOff>
    </xdr:from>
    <xdr:to>
      <xdr:col>76</xdr:col>
      <xdr:colOff>165100</xdr:colOff>
      <xdr:row>39</xdr:row>
      <xdr:rowOff>84986</xdr:rowOff>
    </xdr:to>
    <xdr:sp macro="" textlink="">
      <xdr:nvSpPr>
        <xdr:cNvPr id="536" name="楕円 535"/>
        <xdr:cNvSpPr/>
      </xdr:nvSpPr>
      <xdr:spPr>
        <a:xfrm>
          <a:off x="14541500" y="66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76113</xdr:rowOff>
    </xdr:from>
    <xdr:ext cx="469744" cy="259045"/>
    <xdr:sp macro="" textlink="">
      <xdr:nvSpPr>
        <xdr:cNvPr id="537" name="テキスト ボックス 536"/>
        <xdr:cNvSpPr txBox="1"/>
      </xdr:nvSpPr>
      <xdr:spPr>
        <a:xfrm>
          <a:off x="14357428" y="67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153853</xdr:rowOff>
    </xdr:from>
    <xdr:to>
      <xdr:col>72</xdr:col>
      <xdr:colOff>38100</xdr:colOff>
      <xdr:row>39</xdr:row>
      <xdr:rowOff>84003</xdr:rowOff>
    </xdr:to>
    <xdr:sp macro="" textlink="">
      <xdr:nvSpPr>
        <xdr:cNvPr id="538" name="楕円 537"/>
        <xdr:cNvSpPr/>
      </xdr:nvSpPr>
      <xdr:spPr>
        <a:xfrm>
          <a:off x="13652500" y="66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100530</xdr:rowOff>
    </xdr:from>
    <xdr:ext cx="469744" cy="259045"/>
    <xdr:sp macro="" textlink="">
      <xdr:nvSpPr>
        <xdr:cNvPr id="539" name="テキスト ボックス 538"/>
        <xdr:cNvSpPr txBox="1"/>
      </xdr:nvSpPr>
      <xdr:spPr>
        <a:xfrm>
          <a:off x="13468428" y="644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162486</xdr:rowOff>
    </xdr:from>
    <xdr:to>
      <xdr:col>67</xdr:col>
      <xdr:colOff>101600</xdr:colOff>
      <xdr:row>39</xdr:row>
      <xdr:rowOff>92636</xdr:rowOff>
    </xdr:to>
    <xdr:sp macro="" textlink="">
      <xdr:nvSpPr>
        <xdr:cNvPr id="540" name="楕円 539"/>
        <xdr:cNvSpPr/>
      </xdr:nvSpPr>
      <xdr:spPr>
        <a:xfrm>
          <a:off x="12763500" y="66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83763</xdr:rowOff>
    </xdr:from>
    <xdr:ext cx="378565" cy="259045"/>
    <xdr:sp macro="" textlink="">
      <xdr:nvSpPr>
        <xdr:cNvPr id="541" name="テキスト ボックス 540"/>
        <xdr:cNvSpPr txBox="1"/>
      </xdr:nvSpPr>
      <xdr:spPr>
        <a:xfrm>
          <a:off x="12625017" y="677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50546</xdr:rowOff>
    </xdr:from>
    <xdr:to>
      <xdr:col>85</xdr:col>
      <xdr:colOff>127000</xdr:colOff>
      <xdr:row>74</xdr:row>
      <xdr:rowOff>110934</xdr:rowOff>
    </xdr:to>
    <xdr:cxnSp macro="">
      <xdr:nvCxnSpPr>
        <xdr:cNvPr id="619" name="直線コネクタ 618"/>
        <xdr:cNvCxnSpPr/>
      </xdr:nvCxnSpPr>
      <xdr:spPr>
        <a:xfrm flipV="1">
          <a:off x="15481300" y="1273784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13741</xdr:rowOff>
    </xdr:from>
    <xdr:to>
      <xdr:col>81</xdr:col>
      <xdr:colOff>50800</xdr:colOff>
      <xdr:row>74</xdr:row>
      <xdr:rowOff>110934</xdr:rowOff>
    </xdr:to>
    <xdr:cxnSp macro="">
      <xdr:nvCxnSpPr>
        <xdr:cNvPr id="622" name="直線コネクタ 621"/>
        <xdr:cNvCxnSpPr/>
      </xdr:nvCxnSpPr>
      <xdr:spPr>
        <a:xfrm>
          <a:off x="14592300" y="12701041"/>
          <a:ext cx="889000" cy="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13741</xdr:rowOff>
    </xdr:from>
    <xdr:to>
      <xdr:col>76</xdr:col>
      <xdr:colOff>114300</xdr:colOff>
      <xdr:row>74</xdr:row>
      <xdr:rowOff>112078</xdr:rowOff>
    </xdr:to>
    <xdr:cxnSp macro="">
      <xdr:nvCxnSpPr>
        <xdr:cNvPr id="625" name="直線コネクタ 624"/>
        <xdr:cNvCxnSpPr/>
      </xdr:nvCxnSpPr>
      <xdr:spPr>
        <a:xfrm flipV="1">
          <a:off x="13703300" y="12701041"/>
          <a:ext cx="8890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112078</xdr:rowOff>
    </xdr:from>
    <xdr:to>
      <xdr:col>71</xdr:col>
      <xdr:colOff>177800</xdr:colOff>
      <xdr:row>74</xdr:row>
      <xdr:rowOff>162617</xdr:rowOff>
    </xdr:to>
    <xdr:cxnSp macro="">
      <xdr:nvCxnSpPr>
        <xdr:cNvPr id="628" name="直線コネクタ 627"/>
        <xdr:cNvCxnSpPr/>
      </xdr:nvCxnSpPr>
      <xdr:spPr>
        <a:xfrm flipV="1">
          <a:off x="12814300" y="12799378"/>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171196</xdr:rowOff>
    </xdr:from>
    <xdr:to>
      <xdr:col>85</xdr:col>
      <xdr:colOff>177800</xdr:colOff>
      <xdr:row>74</xdr:row>
      <xdr:rowOff>101346</xdr:rowOff>
    </xdr:to>
    <xdr:sp macro="" textlink="">
      <xdr:nvSpPr>
        <xdr:cNvPr id="638" name="楕円 637"/>
        <xdr:cNvSpPr/>
      </xdr:nvSpPr>
      <xdr:spPr>
        <a:xfrm>
          <a:off x="162687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22623</xdr:rowOff>
    </xdr:from>
    <xdr:ext cx="534377" cy="259045"/>
    <xdr:sp macro="" textlink="">
      <xdr:nvSpPr>
        <xdr:cNvPr id="639" name="公債費該当値テキスト"/>
        <xdr:cNvSpPr txBox="1"/>
      </xdr:nvSpPr>
      <xdr:spPr>
        <a:xfrm>
          <a:off x="16370300" y="125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60134</xdr:rowOff>
    </xdr:from>
    <xdr:to>
      <xdr:col>81</xdr:col>
      <xdr:colOff>101600</xdr:colOff>
      <xdr:row>74</xdr:row>
      <xdr:rowOff>161734</xdr:rowOff>
    </xdr:to>
    <xdr:sp macro="" textlink="">
      <xdr:nvSpPr>
        <xdr:cNvPr id="640" name="楕円 639"/>
        <xdr:cNvSpPr/>
      </xdr:nvSpPr>
      <xdr:spPr>
        <a:xfrm>
          <a:off x="15430500" y="127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6811</xdr:rowOff>
    </xdr:from>
    <xdr:ext cx="534377" cy="259045"/>
    <xdr:sp macro="" textlink="">
      <xdr:nvSpPr>
        <xdr:cNvPr id="641" name="テキスト ボックス 640"/>
        <xdr:cNvSpPr txBox="1"/>
      </xdr:nvSpPr>
      <xdr:spPr>
        <a:xfrm>
          <a:off x="15214111" y="12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134391</xdr:rowOff>
    </xdr:from>
    <xdr:to>
      <xdr:col>76</xdr:col>
      <xdr:colOff>165100</xdr:colOff>
      <xdr:row>74</xdr:row>
      <xdr:rowOff>64541</xdr:rowOff>
    </xdr:to>
    <xdr:sp macro="" textlink="">
      <xdr:nvSpPr>
        <xdr:cNvPr id="642" name="楕円 641"/>
        <xdr:cNvSpPr/>
      </xdr:nvSpPr>
      <xdr:spPr>
        <a:xfrm>
          <a:off x="14541500" y="126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81068</xdr:rowOff>
    </xdr:from>
    <xdr:ext cx="534377" cy="259045"/>
    <xdr:sp macro="" textlink="">
      <xdr:nvSpPr>
        <xdr:cNvPr id="643" name="テキスト ボックス 642"/>
        <xdr:cNvSpPr txBox="1"/>
      </xdr:nvSpPr>
      <xdr:spPr>
        <a:xfrm>
          <a:off x="14325111" y="124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61278</xdr:rowOff>
    </xdr:from>
    <xdr:to>
      <xdr:col>72</xdr:col>
      <xdr:colOff>38100</xdr:colOff>
      <xdr:row>74</xdr:row>
      <xdr:rowOff>162878</xdr:rowOff>
    </xdr:to>
    <xdr:sp macro="" textlink="">
      <xdr:nvSpPr>
        <xdr:cNvPr id="644" name="楕円 643"/>
        <xdr:cNvSpPr/>
      </xdr:nvSpPr>
      <xdr:spPr>
        <a:xfrm>
          <a:off x="13652500" y="127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7955</xdr:rowOff>
    </xdr:from>
    <xdr:ext cx="534377" cy="259045"/>
    <xdr:sp macro="" textlink="">
      <xdr:nvSpPr>
        <xdr:cNvPr id="645" name="テキスト ボックス 644"/>
        <xdr:cNvSpPr txBox="1"/>
      </xdr:nvSpPr>
      <xdr:spPr>
        <a:xfrm>
          <a:off x="13436111" y="125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111817</xdr:rowOff>
    </xdr:from>
    <xdr:to>
      <xdr:col>67</xdr:col>
      <xdr:colOff>101600</xdr:colOff>
      <xdr:row>75</xdr:row>
      <xdr:rowOff>41967</xdr:rowOff>
    </xdr:to>
    <xdr:sp macro="" textlink="">
      <xdr:nvSpPr>
        <xdr:cNvPr id="646" name="楕円 645"/>
        <xdr:cNvSpPr/>
      </xdr:nvSpPr>
      <xdr:spPr>
        <a:xfrm>
          <a:off x="12763500" y="127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33094</xdr:rowOff>
    </xdr:from>
    <xdr:ext cx="534377" cy="259045"/>
    <xdr:sp macro="" textlink="">
      <xdr:nvSpPr>
        <xdr:cNvPr id="647" name="テキスト ボックス 646"/>
        <xdr:cNvSpPr txBox="1"/>
      </xdr:nvSpPr>
      <xdr:spPr>
        <a:xfrm>
          <a:off x="12547111" y="128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28587</xdr:rowOff>
    </xdr:from>
    <xdr:to>
      <xdr:col>85</xdr:col>
      <xdr:colOff>127000</xdr:colOff>
      <xdr:row>98</xdr:row>
      <xdr:rowOff>62891</xdr:rowOff>
    </xdr:to>
    <xdr:cxnSp macro="">
      <xdr:nvCxnSpPr>
        <xdr:cNvPr id="676" name="直線コネクタ 675"/>
        <xdr:cNvCxnSpPr/>
      </xdr:nvCxnSpPr>
      <xdr:spPr>
        <a:xfrm flipV="1">
          <a:off x="15481300" y="16830687"/>
          <a:ext cx="8382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138481</xdr:rowOff>
    </xdr:from>
    <xdr:to>
      <xdr:col>81</xdr:col>
      <xdr:colOff>50800</xdr:colOff>
      <xdr:row>98</xdr:row>
      <xdr:rowOff>62891</xdr:rowOff>
    </xdr:to>
    <xdr:cxnSp macro="">
      <xdr:nvCxnSpPr>
        <xdr:cNvPr id="679" name="直線コネクタ 678"/>
        <xdr:cNvCxnSpPr/>
      </xdr:nvCxnSpPr>
      <xdr:spPr>
        <a:xfrm>
          <a:off x="14592300" y="16769131"/>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138481</xdr:rowOff>
    </xdr:from>
    <xdr:to>
      <xdr:col>76</xdr:col>
      <xdr:colOff>114300</xdr:colOff>
      <xdr:row>98</xdr:row>
      <xdr:rowOff>121958</xdr:rowOff>
    </xdr:to>
    <xdr:cxnSp macro="">
      <xdr:nvCxnSpPr>
        <xdr:cNvPr id="682" name="直線コネクタ 681"/>
        <xdr:cNvCxnSpPr/>
      </xdr:nvCxnSpPr>
      <xdr:spPr>
        <a:xfrm flipV="1">
          <a:off x="13703300" y="16769131"/>
          <a:ext cx="889000" cy="15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121958</xdr:rowOff>
    </xdr:from>
    <xdr:to>
      <xdr:col>71</xdr:col>
      <xdr:colOff>177800</xdr:colOff>
      <xdr:row>98</xdr:row>
      <xdr:rowOff>136131</xdr:rowOff>
    </xdr:to>
    <xdr:cxnSp macro="">
      <xdr:nvCxnSpPr>
        <xdr:cNvPr id="685" name="直線コネクタ 684"/>
        <xdr:cNvCxnSpPr/>
      </xdr:nvCxnSpPr>
      <xdr:spPr>
        <a:xfrm flipV="1">
          <a:off x="12814300" y="1692405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149237</xdr:rowOff>
    </xdr:from>
    <xdr:to>
      <xdr:col>85</xdr:col>
      <xdr:colOff>177800</xdr:colOff>
      <xdr:row>98</xdr:row>
      <xdr:rowOff>79387</xdr:rowOff>
    </xdr:to>
    <xdr:sp macro="" textlink="">
      <xdr:nvSpPr>
        <xdr:cNvPr id="695" name="楕円 694"/>
        <xdr:cNvSpPr/>
      </xdr:nvSpPr>
      <xdr:spPr>
        <a:xfrm>
          <a:off x="16268700" y="16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127664</xdr:rowOff>
    </xdr:from>
    <xdr:ext cx="534377" cy="259045"/>
    <xdr:sp macro="" textlink="">
      <xdr:nvSpPr>
        <xdr:cNvPr id="696" name="積立金該当値テキスト"/>
        <xdr:cNvSpPr txBox="1"/>
      </xdr:nvSpPr>
      <xdr:spPr>
        <a:xfrm>
          <a:off x="16370300" y="167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12091</xdr:rowOff>
    </xdr:from>
    <xdr:to>
      <xdr:col>81</xdr:col>
      <xdr:colOff>101600</xdr:colOff>
      <xdr:row>98</xdr:row>
      <xdr:rowOff>113691</xdr:rowOff>
    </xdr:to>
    <xdr:sp macro="" textlink="">
      <xdr:nvSpPr>
        <xdr:cNvPr id="697" name="楕円 696"/>
        <xdr:cNvSpPr/>
      </xdr:nvSpPr>
      <xdr:spPr>
        <a:xfrm>
          <a:off x="15430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104818</xdr:rowOff>
    </xdr:from>
    <xdr:ext cx="534377" cy="259045"/>
    <xdr:sp macro="" textlink="">
      <xdr:nvSpPr>
        <xdr:cNvPr id="698" name="テキスト ボックス 697"/>
        <xdr:cNvSpPr txBox="1"/>
      </xdr:nvSpPr>
      <xdr:spPr>
        <a:xfrm>
          <a:off x="15214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87681</xdr:rowOff>
    </xdr:from>
    <xdr:to>
      <xdr:col>76</xdr:col>
      <xdr:colOff>165100</xdr:colOff>
      <xdr:row>98</xdr:row>
      <xdr:rowOff>17831</xdr:rowOff>
    </xdr:to>
    <xdr:sp macro="" textlink="">
      <xdr:nvSpPr>
        <xdr:cNvPr id="699" name="楕円 698"/>
        <xdr:cNvSpPr/>
      </xdr:nvSpPr>
      <xdr:spPr>
        <a:xfrm>
          <a:off x="14541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34358</xdr:rowOff>
    </xdr:from>
    <xdr:ext cx="534377" cy="259045"/>
    <xdr:sp macro="" textlink="">
      <xdr:nvSpPr>
        <xdr:cNvPr id="700" name="テキスト ボックス 699"/>
        <xdr:cNvSpPr txBox="1"/>
      </xdr:nvSpPr>
      <xdr:spPr>
        <a:xfrm>
          <a:off x="14325111" y="164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71158</xdr:rowOff>
    </xdr:from>
    <xdr:to>
      <xdr:col>72</xdr:col>
      <xdr:colOff>38100</xdr:colOff>
      <xdr:row>99</xdr:row>
      <xdr:rowOff>1308</xdr:rowOff>
    </xdr:to>
    <xdr:sp macro="" textlink="">
      <xdr:nvSpPr>
        <xdr:cNvPr id="701" name="楕円 700"/>
        <xdr:cNvSpPr/>
      </xdr:nvSpPr>
      <xdr:spPr>
        <a:xfrm>
          <a:off x="13652500" y="168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163885</xdr:rowOff>
    </xdr:from>
    <xdr:ext cx="469744" cy="259045"/>
    <xdr:sp macro="" textlink="">
      <xdr:nvSpPr>
        <xdr:cNvPr id="702" name="テキスト ボックス 701"/>
        <xdr:cNvSpPr txBox="1"/>
      </xdr:nvSpPr>
      <xdr:spPr>
        <a:xfrm>
          <a:off x="13468428" y="169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85331</xdr:rowOff>
    </xdr:from>
    <xdr:to>
      <xdr:col>67</xdr:col>
      <xdr:colOff>101600</xdr:colOff>
      <xdr:row>99</xdr:row>
      <xdr:rowOff>15481</xdr:rowOff>
    </xdr:to>
    <xdr:sp macro="" textlink="">
      <xdr:nvSpPr>
        <xdr:cNvPr id="703" name="楕円 702"/>
        <xdr:cNvSpPr/>
      </xdr:nvSpPr>
      <xdr:spPr>
        <a:xfrm>
          <a:off x="12763500" y="16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6608</xdr:rowOff>
    </xdr:from>
    <xdr:ext cx="469744" cy="259045"/>
    <xdr:sp macro="" textlink="">
      <xdr:nvSpPr>
        <xdr:cNvPr id="704" name="テキスト ボックス 703"/>
        <xdr:cNvSpPr txBox="1"/>
      </xdr:nvSpPr>
      <xdr:spPr>
        <a:xfrm>
          <a:off x="12579428" y="169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92342</xdr:rowOff>
    </xdr:from>
    <xdr:to>
      <xdr:col>116</xdr:col>
      <xdr:colOff>63500</xdr:colOff>
      <xdr:row>38</xdr:row>
      <xdr:rowOff>24981</xdr:rowOff>
    </xdr:to>
    <xdr:cxnSp macro="">
      <xdr:nvCxnSpPr>
        <xdr:cNvPr id="733" name="直線コネクタ 732"/>
        <xdr:cNvCxnSpPr/>
      </xdr:nvCxnSpPr>
      <xdr:spPr>
        <a:xfrm>
          <a:off x="21323300" y="6435992"/>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89217</xdr:rowOff>
    </xdr:from>
    <xdr:to>
      <xdr:col>111</xdr:col>
      <xdr:colOff>177800</xdr:colOff>
      <xdr:row>37</xdr:row>
      <xdr:rowOff>92342</xdr:rowOff>
    </xdr:to>
    <xdr:cxnSp macro="">
      <xdr:nvCxnSpPr>
        <xdr:cNvPr id="736" name="直線コネクタ 735"/>
        <xdr:cNvCxnSpPr/>
      </xdr:nvCxnSpPr>
      <xdr:spPr>
        <a:xfrm>
          <a:off x="20434300" y="643286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89217</xdr:rowOff>
    </xdr:from>
    <xdr:to>
      <xdr:col>107</xdr:col>
      <xdr:colOff>50800</xdr:colOff>
      <xdr:row>37</xdr:row>
      <xdr:rowOff>103315</xdr:rowOff>
    </xdr:to>
    <xdr:cxnSp macro="">
      <xdr:nvCxnSpPr>
        <xdr:cNvPr id="739" name="直線コネクタ 738"/>
        <xdr:cNvCxnSpPr/>
      </xdr:nvCxnSpPr>
      <xdr:spPr>
        <a:xfrm flipV="1">
          <a:off x="19545300" y="6432867"/>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74397</xdr:rowOff>
    </xdr:from>
    <xdr:to>
      <xdr:col>102</xdr:col>
      <xdr:colOff>114300</xdr:colOff>
      <xdr:row>37</xdr:row>
      <xdr:rowOff>103315</xdr:rowOff>
    </xdr:to>
    <xdr:cxnSp macro="">
      <xdr:nvCxnSpPr>
        <xdr:cNvPr id="742" name="直線コネクタ 741"/>
        <xdr:cNvCxnSpPr/>
      </xdr:nvCxnSpPr>
      <xdr:spPr>
        <a:xfrm>
          <a:off x="18656300" y="641804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145631</xdr:rowOff>
    </xdr:from>
    <xdr:to>
      <xdr:col>116</xdr:col>
      <xdr:colOff>114300</xdr:colOff>
      <xdr:row>38</xdr:row>
      <xdr:rowOff>75781</xdr:rowOff>
    </xdr:to>
    <xdr:sp macro="" textlink="">
      <xdr:nvSpPr>
        <xdr:cNvPr id="752" name="楕円 751"/>
        <xdr:cNvSpPr/>
      </xdr:nvSpPr>
      <xdr:spPr>
        <a:xfrm>
          <a:off x="22110700" y="64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168508</xdr:rowOff>
    </xdr:from>
    <xdr:ext cx="469744" cy="259045"/>
    <xdr:sp macro="" textlink="">
      <xdr:nvSpPr>
        <xdr:cNvPr id="753" name="投資及び出資金該当値テキスト"/>
        <xdr:cNvSpPr txBox="1"/>
      </xdr:nvSpPr>
      <xdr:spPr>
        <a:xfrm>
          <a:off x="22212300" y="634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41542</xdr:rowOff>
    </xdr:from>
    <xdr:to>
      <xdr:col>112</xdr:col>
      <xdr:colOff>38100</xdr:colOff>
      <xdr:row>37</xdr:row>
      <xdr:rowOff>143142</xdr:rowOff>
    </xdr:to>
    <xdr:sp macro="" textlink="">
      <xdr:nvSpPr>
        <xdr:cNvPr id="754" name="楕円 753"/>
        <xdr:cNvSpPr/>
      </xdr:nvSpPr>
      <xdr:spPr>
        <a:xfrm>
          <a:off x="21272500" y="63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159669</xdr:rowOff>
    </xdr:from>
    <xdr:ext cx="469744" cy="259045"/>
    <xdr:sp macro="" textlink="">
      <xdr:nvSpPr>
        <xdr:cNvPr id="755" name="テキスト ボックス 754"/>
        <xdr:cNvSpPr txBox="1"/>
      </xdr:nvSpPr>
      <xdr:spPr>
        <a:xfrm>
          <a:off x="21088428" y="616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38417</xdr:rowOff>
    </xdr:from>
    <xdr:to>
      <xdr:col>107</xdr:col>
      <xdr:colOff>101600</xdr:colOff>
      <xdr:row>37</xdr:row>
      <xdr:rowOff>140017</xdr:rowOff>
    </xdr:to>
    <xdr:sp macro="" textlink="">
      <xdr:nvSpPr>
        <xdr:cNvPr id="756" name="楕円 755"/>
        <xdr:cNvSpPr/>
      </xdr:nvSpPr>
      <xdr:spPr>
        <a:xfrm>
          <a:off x="20383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156544</xdr:rowOff>
    </xdr:from>
    <xdr:ext cx="469744" cy="259045"/>
    <xdr:sp macro="" textlink="">
      <xdr:nvSpPr>
        <xdr:cNvPr id="757" name="テキスト ボックス 756"/>
        <xdr:cNvSpPr txBox="1"/>
      </xdr:nvSpPr>
      <xdr:spPr>
        <a:xfrm>
          <a:off x="20199428" y="615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52515</xdr:rowOff>
    </xdr:from>
    <xdr:to>
      <xdr:col>102</xdr:col>
      <xdr:colOff>165100</xdr:colOff>
      <xdr:row>37</xdr:row>
      <xdr:rowOff>154115</xdr:rowOff>
    </xdr:to>
    <xdr:sp macro="" textlink="">
      <xdr:nvSpPr>
        <xdr:cNvPr id="758" name="楕円 757"/>
        <xdr:cNvSpPr/>
      </xdr:nvSpPr>
      <xdr:spPr>
        <a:xfrm>
          <a:off x="19494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170642</xdr:rowOff>
    </xdr:from>
    <xdr:ext cx="469744" cy="259045"/>
    <xdr:sp macro="" textlink="">
      <xdr:nvSpPr>
        <xdr:cNvPr id="759" name="テキスト ボックス 758"/>
        <xdr:cNvSpPr txBox="1"/>
      </xdr:nvSpPr>
      <xdr:spPr>
        <a:xfrm>
          <a:off x="19310428" y="617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23597</xdr:rowOff>
    </xdr:from>
    <xdr:to>
      <xdr:col>98</xdr:col>
      <xdr:colOff>38100</xdr:colOff>
      <xdr:row>37</xdr:row>
      <xdr:rowOff>125197</xdr:rowOff>
    </xdr:to>
    <xdr:sp macro="" textlink="">
      <xdr:nvSpPr>
        <xdr:cNvPr id="760" name="楕円 759"/>
        <xdr:cNvSpPr/>
      </xdr:nvSpPr>
      <xdr:spPr>
        <a:xfrm>
          <a:off x="18605500" y="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141724</xdr:rowOff>
    </xdr:from>
    <xdr:ext cx="469744" cy="259045"/>
    <xdr:sp macro="" textlink="">
      <xdr:nvSpPr>
        <xdr:cNvPr id="761" name="テキスト ボックス 760"/>
        <xdr:cNvSpPr txBox="1"/>
      </xdr:nvSpPr>
      <xdr:spPr>
        <a:xfrm>
          <a:off x="18421428" y="614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41859</xdr:rowOff>
    </xdr:to>
    <xdr:cxnSp macro="">
      <xdr:nvCxnSpPr>
        <xdr:cNvPr id="790" name="直線コネクタ 789"/>
        <xdr:cNvCxnSpPr/>
      </xdr:nvCxnSpPr>
      <xdr:spPr>
        <a:xfrm flipV="1">
          <a:off x="21323300" y="1015645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42507</xdr:rowOff>
    </xdr:to>
    <xdr:cxnSp macro="">
      <xdr:nvCxnSpPr>
        <xdr:cNvPr id="793" name="直線コネクタ 792"/>
        <xdr:cNvCxnSpPr/>
      </xdr:nvCxnSpPr>
      <xdr:spPr>
        <a:xfrm flipV="1">
          <a:off x="20434300" y="1015740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41326</xdr:rowOff>
    </xdr:from>
    <xdr:to>
      <xdr:col>107</xdr:col>
      <xdr:colOff>50800</xdr:colOff>
      <xdr:row>59</xdr:row>
      <xdr:rowOff>42507</xdr:rowOff>
    </xdr:to>
    <xdr:cxnSp macro="">
      <xdr:nvCxnSpPr>
        <xdr:cNvPr id="796" name="直線コネクタ 795"/>
        <xdr:cNvCxnSpPr/>
      </xdr:nvCxnSpPr>
      <xdr:spPr>
        <a:xfrm>
          <a:off x="19545300" y="101568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24791</xdr:rowOff>
    </xdr:from>
    <xdr:to>
      <xdr:col>102</xdr:col>
      <xdr:colOff>114300</xdr:colOff>
      <xdr:row>59</xdr:row>
      <xdr:rowOff>41326</xdr:rowOff>
    </xdr:to>
    <xdr:cxnSp macro="">
      <xdr:nvCxnSpPr>
        <xdr:cNvPr id="799" name="直線コネクタ 798"/>
        <xdr:cNvCxnSpPr/>
      </xdr:nvCxnSpPr>
      <xdr:spPr>
        <a:xfrm>
          <a:off x="18656300" y="10140341"/>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09" name="楕円 808"/>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13932" cy="259045"/>
    <xdr:sp macro="" textlink="">
      <xdr:nvSpPr>
        <xdr:cNvPr id="810" name="貸付金該当値テキスト"/>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162509</xdr:rowOff>
    </xdr:from>
    <xdr:to>
      <xdr:col>112</xdr:col>
      <xdr:colOff>38100</xdr:colOff>
      <xdr:row>59</xdr:row>
      <xdr:rowOff>92659</xdr:rowOff>
    </xdr:to>
    <xdr:sp macro="" textlink="">
      <xdr:nvSpPr>
        <xdr:cNvPr id="811" name="楕円 810"/>
        <xdr:cNvSpPr/>
      </xdr:nvSpPr>
      <xdr:spPr>
        <a:xfrm>
          <a:off x="21272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83786</xdr:rowOff>
    </xdr:from>
    <xdr:ext cx="313932" cy="259045"/>
    <xdr:sp macro="" textlink="">
      <xdr:nvSpPr>
        <xdr:cNvPr id="812" name="テキスト ボックス 811"/>
        <xdr:cNvSpPr txBox="1"/>
      </xdr:nvSpPr>
      <xdr:spPr>
        <a:xfrm>
          <a:off x="21166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163157</xdr:rowOff>
    </xdr:from>
    <xdr:to>
      <xdr:col>107</xdr:col>
      <xdr:colOff>101600</xdr:colOff>
      <xdr:row>59</xdr:row>
      <xdr:rowOff>93307</xdr:rowOff>
    </xdr:to>
    <xdr:sp macro="" textlink="">
      <xdr:nvSpPr>
        <xdr:cNvPr id="813" name="楕円 812"/>
        <xdr:cNvSpPr/>
      </xdr:nvSpPr>
      <xdr:spPr>
        <a:xfrm>
          <a:off x="20383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84434</xdr:rowOff>
    </xdr:from>
    <xdr:ext cx="313932" cy="259045"/>
    <xdr:sp macro="" textlink="">
      <xdr:nvSpPr>
        <xdr:cNvPr id="814" name="テキスト ボックス 813"/>
        <xdr:cNvSpPr txBox="1"/>
      </xdr:nvSpPr>
      <xdr:spPr>
        <a:xfrm>
          <a:off x="20277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161976</xdr:rowOff>
    </xdr:from>
    <xdr:to>
      <xdr:col>102</xdr:col>
      <xdr:colOff>165100</xdr:colOff>
      <xdr:row>59</xdr:row>
      <xdr:rowOff>92126</xdr:rowOff>
    </xdr:to>
    <xdr:sp macro="" textlink="">
      <xdr:nvSpPr>
        <xdr:cNvPr id="815" name="楕円 814"/>
        <xdr:cNvSpPr/>
      </xdr:nvSpPr>
      <xdr:spPr>
        <a:xfrm>
          <a:off x="19494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83253</xdr:rowOff>
    </xdr:from>
    <xdr:ext cx="313932" cy="259045"/>
    <xdr:sp macro="" textlink="">
      <xdr:nvSpPr>
        <xdr:cNvPr id="816" name="テキスト ボックス 815"/>
        <xdr:cNvSpPr txBox="1"/>
      </xdr:nvSpPr>
      <xdr:spPr>
        <a:xfrm>
          <a:off x="19388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145441</xdr:rowOff>
    </xdr:from>
    <xdr:to>
      <xdr:col>98</xdr:col>
      <xdr:colOff>38100</xdr:colOff>
      <xdr:row>59</xdr:row>
      <xdr:rowOff>75591</xdr:rowOff>
    </xdr:to>
    <xdr:sp macro="" textlink="">
      <xdr:nvSpPr>
        <xdr:cNvPr id="817" name="楕円 816"/>
        <xdr:cNvSpPr/>
      </xdr:nvSpPr>
      <xdr:spPr>
        <a:xfrm>
          <a:off x="18605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66718</xdr:rowOff>
    </xdr:from>
    <xdr:ext cx="378565" cy="259045"/>
    <xdr:sp macro="" textlink="">
      <xdr:nvSpPr>
        <xdr:cNvPr id="818" name="テキスト ボックス 817"/>
        <xdr:cNvSpPr txBox="1"/>
      </xdr:nvSpPr>
      <xdr:spPr>
        <a:xfrm>
          <a:off x="18467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39965</xdr:rowOff>
    </xdr:from>
    <xdr:to>
      <xdr:col>116</xdr:col>
      <xdr:colOff>63500</xdr:colOff>
      <xdr:row>75</xdr:row>
      <xdr:rowOff>55771</xdr:rowOff>
    </xdr:to>
    <xdr:cxnSp macro="">
      <xdr:nvCxnSpPr>
        <xdr:cNvPr id="850" name="直線コネクタ 849"/>
        <xdr:cNvCxnSpPr/>
      </xdr:nvCxnSpPr>
      <xdr:spPr>
        <a:xfrm flipV="1">
          <a:off x="21323300" y="12898715"/>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55771</xdr:rowOff>
    </xdr:from>
    <xdr:to>
      <xdr:col>111</xdr:col>
      <xdr:colOff>177800</xdr:colOff>
      <xdr:row>75</xdr:row>
      <xdr:rowOff>80884</xdr:rowOff>
    </xdr:to>
    <xdr:cxnSp macro="">
      <xdr:nvCxnSpPr>
        <xdr:cNvPr id="853" name="直線コネクタ 852"/>
        <xdr:cNvCxnSpPr/>
      </xdr:nvCxnSpPr>
      <xdr:spPr>
        <a:xfrm flipV="1">
          <a:off x="20434300" y="1291452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80884</xdr:rowOff>
    </xdr:from>
    <xdr:to>
      <xdr:col>107</xdr:col>
      <xdr:colOff>50800</xdr:colOff>
      <xdr:row>75</xdr:row>
      <xdr:rowOff>124645</xdr:rowOff>
    </xdr:to>
    <xdr:cxnSp macro="">
      <xdr:nvCxnSpPr>
        <xdr:cNvPr id="856" name="直線コネクタ 855"/>
        <xdr:cNvCxnSpPr/>
      </xdr:nvCxnSpPr>
      <xdr:spPr>
        <a:xfrm flipV="1">
          <a:off x="19545300" y="1293963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124645</xdr:rowOff>
    </xdr:from>
    <xdr:to>
      <xdr:col>102</xdr:col>
      <xdr:colOff>114300</xdr:colOff>
      <xdr:row>75</xdr:row>
      <xdr:rowOff>136173</xdr:rowOff>
    </xdr:to>
    <xdr:cxnSp macro="">
      <xdr:nvCxnSpPr>
        <xdr:cNvPr id="859" name="直線コネクタ 858"/>
        <xdr:cNvCxnSpPr/>
      </xdr:nvCxnSpPr>
      <xdr:spPr>
        <a:xfrm flipV="1">
          <a:off x="18656300" y="1298339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160615</xdr:rowOff>
    </xdr:from>
    <xdr:to>
      <xdr:col>116</xdr:col>
      <xdr:colOff>114300</xdr:colOff>
      <xdr:row>75</xdr:row>
      <xdr:rowOff>90765</xdr:rowOff>
    </xdr:to>
    <xdr:sp macro="" textlink="">
      <xdr:nvSpPr>
        <xdr:cNvPr id="869" name="楕円 868"/>
        <xdr:cNvSpPr/>
      </xdr:nvSpPr>
      <xdr:spPr>
        <a:xfrm>
          <a:off x="22110700" y="128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139042</xdr:rowOff>
    </xdr:from>
    <xdr:ext cx="534377" cy="259045"/>
    <xdr:sp macro="" textlink="">
      <xdr:nvSpPr>
        <xdr:cNvPr id="870" name="繰出金該当値テキスト"/>
        <xdr:cNvSpPr txBox="1"/>
      </xdr:nvSpPr>
      <xdr:spPr>
        <a:xfrm>
          <a:off x="22212300" y="128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4971</xdr:rowOff>
    </xdr:from>
    <xdr:to>
      <xdr:col>112</xdr:col>
      <xdr:colOff>38100</xdr:colOff>
      <xdr:row>75</xdr:row>
      <xdr:rowOff>106571</xdr:rowOff>
    </xdr:to>
    <xdr:sp macro="" textlink="">
      <xdr:nvSpPr>
        <xdr:cNvPr id="871" name="楕円 870"/>
        <xdr:cNvSpPr/>
      </xdr:nvSpPr>
      <xdr:spPr>
        <a:xfrm>
          <a:off x="21272500" y="12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97698</xdr:rowOff>
    </xdr:from>
    <xdr:ext cx="534377" cy="259045"/>
    <xdr:sp macro="" textlink="">
      <xdr:nvSpPr>
        <xdr:cNvPr id="872" name="テキスト ボックス 871"/>
        <xdr:cNvSpPr txBox="1"/>
      </xdr:nvSpPr>
      <xdr:spPr>
        <a:xfrm>
          <a:off x="21056111" y="12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30084</xdr:rowOff>
    </xdr:from>
    <xdr:to>
      <xdr:col>107</xdr:col>
      <xdr:colOff>101600</xdr:colOff>
      <xdr:row>75</xdr:row>
      <xdr:rowOff>131684</xdr:rowOff>
    </xdr:to>
    <xdr:sp macro="" textlink="">
      <xdr:nvSpPr>
        <xdr:cNvPr id="873" name="楕円 872"/>
        <xdr:cNvSpPr/>
      </xdr:nvSpPr>
      <xdr:spPr>
        <a:xfrm>
          <a:off x="20383500" y="1288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122812</xdr:rowOff>
    </xdr:from>
    <xdr:ext cx="534377" cy="259045"/>
    <xdr:sp macro="" textlink="">
      <xdr:nvSpPr>
        <xdr:cNvPr id="874" name="テキスト ボックス 873"/>
        <xdr:cNvSpPr txBox="1"/>
      </xdr:nvSpPr>
      <xdr:spPr>
        <a:xfrm>
          <a:off x="20167111" y="129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73845</xdr:rowOff>
    </xdr:from>
    <xdr:to>
      <xdr:col>102</xdr:col>
      <xdr:colOff>165100</xdr:colOff>
      <xdr:row>76</xdr:row>
      <xdr:rowOff>3995</xdr:rowOff>
    </xdr:to>
    <xdr:sp macro="" textlink="">
      <xdr:nvSpPr>
        <xdr:cNvPr id="875" name="楕円 874"/>
        <xdr:cNvSpPr/>
      </xdr:nvSpPr>
      <xdr:spPr>
        <a:xfrm>
          <a:off x="19494500" y="129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166572</xdr:rowOff>
    </xdr:from>
    <xdr:ext cx="534377" cy="259045"/>
    <xdr:sp macro="" textlink="">
      <xdr:nvSpPr>
        <xdr:cNvPr id="876" name="テキスト ボックス 875"/>
        <xdr:cNvSpPr txBox="1"/>
      </xdr:nvSpPr>
      <xdr:spPr>
        <a:xfrm>
          <a:off x="19278111" y="130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85373</xdr:rowOff>
    </xdr:from>
    <xdr:to>
      <xdr:col>98</xdr:col>
      <xdr:colOff>38100</xdr:colOff>
      <xdr:row>76</xdr:row>
      <xdr:rowOff>15523</xdr:rowOff>
    </xdr:to>
    <xdr:sp macro="" textlink="">
      <xdr:nvSpPr>
        <xdr:cNvPr id="877" name="楕円 876"/>
        <xdr:cNvSpPr/>
      </xdr:nvSpPr>
      <xdr:spPr>
        <a:xfrm>
          <a:off x="18605500" y="129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6650</xdr:rowOff>
    </xdr:from>
    <xdr:ext cx="534377" cy="259045"/>
    <xdr:sp macro="" textlink="">
      <xdr:nvSpPr>
        <xdr:cNvPr id="878" name="テキスト ボックス 877"/>
        <xdr:cNvSpPr txBox="1"/>
      </xdr:nvSpPr>
      <xdr:spPr>
        <a:xfrm>
          <a:off x="18389111" y="13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561,589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会計年度任用職員制度の開始により増加しており、類似団体と比較してもコストが高い状況となっている。普通建設事業費は、前年度大規模建設事業を実施したことから、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減少し、類似団体と同等のコストとなっている。また、補助費等は新型コロナウイルス感染症として、特別定額給付金の支給や事業者への支援を実施したことにより前年度と比較し、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90,194
86,378
481.62
52,596,446
50,652,037
1,631,233
25,594,517
49,646,406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160274</xdr:rowOff>
    </xdr:to>
    <xdr:cxnSp macro="">
      <xdr:nvCxnSpPr>
        <xdr:cNvPr id="59" name="直線コネクタ 58"/>
        <xdr:cNvCxnSpPr/>
      </xdr:nvCxnSpPr>
      <xdr:spPr>
        <a:xfrm>
          <a:off x="3797300" y="632790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155702</xdr:rowOff>
    </xdr:to>
    <xdr:cxnSp macro="">
      <xdr:nvCxnSpPr>
        <xdr:cNvPr id="62" name="直線コネクタ 61"/>
        <xdr:cNvCxnSpPr/>
      </xdr:nvCxnSpPr>
      <xdr:spPr>
        <a:xfrm>
          <a:off x="2908300" y="6252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101295</xdr:rowOff>
    </xdr:to>
    <xdr:cxnSp macro="">
      <xdr:nvCxnSpPr>
        <xdr:cNvPr id="65" name="直線コネクタ 64"/>
        <xdr:cNvCxnSpPr/>
      </xdr:nvCxnSpPr>
      <xdr:spPr>
        <a:xfrm flipV="1">
          <a:off x="2019300" y="625246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67919</xdr:rowOff>
    </xdr:from>
    <xdr:to>
      <xdr:col>10</xdr:col>
      <xdr:colOff>114300</xdr:colOff>
      <xdr:row>36</xdr:row>
      <xdr:rowOff>101295</xdr:rowOff>
    </xdr:to>
    <xdr:cxnSp macro="">
      <xdr:nvCxnSpPr>
        <xdr:cNvPr id="68" name="直線コネクタ 67"/>
        <xdr:cNvCxnSpPr/>
      </xdr:nvCxnSpPr>
      <xdr:spPr>
        <a:xfrm>
          <a:off x="1130300" y="624011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109474</xdr:rowOff>
    </xdr:from>
    <xdr:to>
      <xdr:col>24</xdr:col>
      <xdr:colOff>114300</xdr:colOff>
      <xdr:row>37</xdr:row>
      <xdr:rowOff>39624</xdr:rowOff>
    </xdr:to>
    <xdr:sp macro="" textlink="">
      <xdr:nvSpPr>
        <xdr:cNvPr id="78" name="楕円 77"/>
        <xdr:cNvSpPr/>
      </xdr:nvSpPr>
      <xdr:spPr>
        <a:xfrm>
          <a:off x="45847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87901</xdr:rowOff>
    </xdr:from>
    <xdr:ext cx="469744" cy="259045"/>
    <xdr:sp macro="" textlink="">
      <xdr:nvSpPr>
        <xdr:cNvPr id="79" name="議会費該当値テキスト"/>
        <xdr:cNvSpPr txBox="1"/>
      </xdr:nvSpPr>
      <xdr:spPr>
        <a:xfrm>
          <a:off x="4686300"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104902</xdr:rowOff>
    </xdr:from>
    <xdr:to>
      <xdr:col>20</xdr:col>
      <xdr:colOff>38100</xdr:colOff>
      <xdr:row>37</xdr:row>
      <xdr:rowOff>35052</xdr:rowOff>
    </xdr:to>
    <xdr:sp macro="" textlink="">
      <xdr:nvSpPr>
        <xdr:cNvPr id="80" name="楕円 79"/>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26179</xdr:rowOff>
    </xdr:from>
    <xdr:ext cx="469744" cy="259045"/>
    <xdr:sp macro="" textlink="">
      <xdr:nvSpPr>
        <xdr:cNvPr id="81" name="テキスト ボックス 80"/>
        <xdr:cNvSpPr txBox="1"/>
      </xdr:nvSpPr>
      <xdr:spPr>
        <a:xfrm>
          <a:off x="3562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29464</xdr:rowOff>
    </xdr:from>
    <xdr:to>
      <xdr:col>15</xdr:col>
      <xdr:colOff>101600</xdr:colOff>
      <xdr:row>36</xdr:row>
      <xdr:rowOff>131064</xdr:rowOff>
    </xdr:to>
    <xdr:sp macro="" textlink="">
      <xdr:nvSpPr>
        <xdr:cNvPr id="82" name="楕円 81"/>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122191</xdr:rowOff>
    </xdr:from>
    <xdr:ext cx="469744" cy="259045"/>
    <xdr:sp macro="" textlink="">
      <xdr:nvSpPr>
        <xdr:cNvPr id="83" name="テキスト ボックス 82"/>
        <xdr:cNvSpPr txBox="1"/>
      </xdr:nvSpPr>
      <xdr:spPr>
        <a:xfrm>
          <a:off x="2673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50495</xdr:rowOff>
    </xdr:from>
    <xdr:to>
      <xdr:col>10</xdr:col>
      <xdr:colOff>165100</xdr:colOff>
      <xdr:row>36</xdr:row>
      <xdr:rowOff>152095</xdr:rowOff>
    </xdr:to>
    <xdr:sp macro="" textlink="">
      <xdr:nvSpPr>
        <xdr:cNvPr id="84" name="楕円 83"/>
        <xdr:cNvSpPr/>
      </xdr:nvSpPr>
      <xdr:spPr>
        <a:xfrm>
          <a:off x="1968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143222</xdr:rowOff>
    </xdr:from>
    <xdr:ext cx="469744" cy="259045"/>
    <xdr:sp macro="" textlink="">
      <xdr:nvSpPr>
        <xdr:cNvPr id="85" name="テキスト ボックス 84"/>
        <xdr:cNvSpPr txBox="1"/>
      </xdr:nvSpPr>
      <xdr:spPr>
        <a:xfrm>
          <a:off x="1784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17119</xdr:rowOff>
    </xdr:from>
    <xdr:to>
      <xdr:col>6</xdr:col>
      <xdr:colOff>38100</xdr:colOff>
      <xdr:row>36</xdr:row>
      <xdr:rowOff>118719</xdr:rowOff>
    </xdr:to>
    <xdr:sp macro="" textlink="">
      <xdr:nvSpPr>
        <xdr:cNvPr id="86" name="楕円 85"/>
        <xdr:cNvSpPr/>
      </xdr:nvSpPr>
      <xdr:spPr>
        <a:xfrm>
          <a:off x="1079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109846</xdr:rowOff>
    </xdr:from>
    <xdr:ext cx="469744" cy="259045"/>
    <xdr:sp macro="" textlink="">
      <xdr:nvSpPr>
        <xdr:cNvPr id="87" name="テキスト ボックス 86"/>
        <xdr:cNvSpPr txBox="1"/>
      </xdr:nvSpPr>
      <xdr:spPr>
        <a:xfrm>
          <a:off x="895428" y="62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73006</xdr:rowOff>
    </xdr:from>
    <xdr:to>
      <xdr:col>24</xdr:col>
      <xdr:colOff>63500</xdr:colOff>
      <xdr:row>57</xdr:row>
      <xdr:rowOff>115560</xdr:rowOff>
    </xdr:to>
    <xdr:cxnSp macro="">
      <xdr:nvCxnSpPr>
        <xdr:cNvPr id="116" name="直線コネクタ 115"/>
        <xdr:cNvCxnSpPr/>
      </xdr:nvCxnSpPr>
      <xdr:spPr>
        <a:xfrm flipV="1">
          <a:off x="3797300" y="9502756"/>
          <a:ext cx="838200" cy="3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84832</xdr:rowOff>
    </xdr:from>
    <xdr:to>
      <xdr:col>19</xdr:col>
      <xdr:colOff>177800</xdr:colOff>
      <xdr:row>57</xdr:row>
      <xdr:rowOff>115560</xdr:rowOff>
    </xdr:to>
    <xdr:cxnSp macro="">
      <xdr:nvCxnSpPr>
        <xdr:cNvPr id="119" name="直線コネクタ 118"/>
        <xdr:cNvCxnSpPr/>
      </xdr:nvCxnSpPr>
      <xdr:spPr>
        <a:xfrm>
          <a:off x="2908300" y="9857482"/>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72377</xdr:rowOff>
    </xdr:from>
    <xdr:to>
      <xdr:col>15</xdr:col>
      <xdr:colOff>50800</xdr:colOff>
      <xdr:row>57</xdr:row>
      <xdr:rowOff>84832</xdr:rowOff>
    </xdr:to>
    <xdr:cxnSp macro="">
      <xdr:nvCxnSpPr>
        <xdr:cNvPr id="122" name="直線コネクタ 121"/>
        <xdr:cNvCxnSpPr/>
      </xdr:nvCxnSpPr>
      <xdr:spPr>
        <a:xfrm>
          <a:off x="2019300" y="9845027"/>
          <a:ext cx="8890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156258</xdr:rowOff>
    </xdr:from>
    <xdr:to>
      <xdr:col>10</xdr:col>
      <xdr:colOff>114300</xdr:colOff>
      <xdr:row>57</xdr:row>
      <xdr:rowOff>72377</xdr:rowOff>
    </xdr:to>
    <xdr:cxnSp macro="">
      <xdr:nvCxnSpPr>
        <xdr:cNvPr id="125" name="直線コネクタ 124"/>
        <xdr:cNvCxnSpPr/>
      </xdr:nvCxnSpPr>
      <xdr:spPr>
        <a:xfrm>
          <a:off x="1130300" y="9757458"/>
          <a:ext cx="889000" cy="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22206</xdr:rowOff>
    </xdr:from>
    <xdr:to>
      <xdr:col>24</xdr:col>
      <xdr:colOff>114300</xdr:colOff>
      <xdr:row>55</xdr:row>
      <xdr:rowOff>123806</xdr:rowOff>
    </xdr:to>
    <xdr:sp macro="" textlink="">
      <xdr:nvSpPr>
        <xdr:cNvPr id="135" name="楕円 134"/>
        <xdr:cNvSpPr/>
      </xdr:nvSpPr>
      <xdr:spPr>
        <a:xfrm>
          <a:off x="4584700" y="94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45083</xdr:rowOff>
    </xdr:from>
    <xdr:ext cx="599010" cy="259045"/>
    <xdr:sp macro="" textlink="">
      <xdr:nvSpPr>
        <xdr:cNvPr id="136" name="総務費該当値テキスト"/>
        <xdr:cNvSpPr txBox="1"/>
      </xdr:nvSpPr>
      <xdr:spPr>
        <a:xfrm>
          <a:off x="4686300" y="930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64760</xdr:rowOff>
    </xdr:from>
    <xdr:to>
      <xdr:col>20</xdr:col>
      <xdr:colOff>38100</xdr:colOff>
      <xdr:row>57</xdr:row>
      <xdr:rowOff>166360</xdr:rowOff>
    </xdr:to>
    <xdr:sp macro="" textlink="">
      <xdr:nvSpPr>
        <xdr:cNvPr id="137" name="楕円 136"/>
        <xdr:cNvSpPr/>
      </xdr:nvSpPr>
      <xdr:spPr>
        <a:xfrm>
          <a:off x="3746500" y="98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11437</xdr:rowOff>
    </xdr:from>
    <xdr:ext cx="534377" cy="259045"/>
    <xdr:sp macro="" textlink="">
      <xdr:nvSpPr>
        <xdr:cNvPr id="138" name="テキスト ボックス 137"/>
        <xdr:cNvSpPr txBox="1"/>
      </xdr:nvSpPr>
      <xdr:spPr>
        <a:xfrm>
          <a:off x="3530111" y="96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34032</xdr:rowOff>
    </xdr:from>
    <xdr:to>
      <xdr:col>15</xdr:col>
      <xdr:colOff>101600</xdr:colOff>
      <xdr:row>57</xdr:row>
      <xdr:rowOff>135632</xdr:rowOff>
    </xdr:to>
    <xdr:sp macro="" textlink="">
      <xdr:nvSpPr>
        <xdr:cNvPr id="139" name="楕円 138"/>
        <xdr:cNvSpPr/>
      </xdr:nvSpPr>
      <xdr:spPr>
        <a:xfrm>
          <a:off x="2857500" y="98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152159</xdr:rowOff>
    </xdr:from>
    <xdr:ext cx="534377" cy="259045"/>
    <xdr:sp macro="" textlink="">
      <xdr:nvSpPr>
        <xdr:cNvPr id="140" name="テキスト ボックス 139"/>
        <xdr:cNvSpPr txBox="1"/>
      </xdr:nvSpPr>
      <xdr:spPr>
        <a:xfrm>
          <a:off x="2641111" y="958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21577</xdr:rowOff>
    </xdr:from>
    <xdr:to>
      <xdr:col>10</xdr:col>
      <xdr:colOff>165100</xdr:colOff>
      <xdr:row>57</xdr:row>
      <xdr:rowOff>123177</xdr:rowOff>
    </xdr:to>
    <xdr:sp macro="" textlink="">
      <xdr:nvSpPr>
        <xdr:cNvPr id="141" name="楕円 140"/>
        <xdr:cNvSpPr/>
      </xdr:nvSpPr>
      <xdr:spPr>
        <a:xfrm>
          <a:off x="1968500" y="97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139704</xdr:rowOff>
    </xdr:from>
    <xdr:ext cx="534377" cy="259045"/>
    <xdr:sp macro="" textlink="">
      <xdr:nvSpPr>
        <xdr:cNvPr id="142" name="テキスト ボックス 141"/>
        <xdr:cNvSpPr txBox="1"/>
      </xdr:nvSpPr>
      <xdr:spPr>
        <a:xfrm>
          <a:off x="1752111" y="9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105458</xdr:rowOff>
    </xdr:from>
    <xdr:to>
      <xdr:col>6</xdr:col>
      <xdr:colOff>38100</xdr:colOff>
      <xdr:row>57</xdr:row>
      <xdr:rowOff>35608</xdr:rowOff>
    </xdr:to>
    <xdr:sp macro="" textlink="">
      <xdr:nvSpPr>
        <xdr:cNvPr id="143" name="楕円 142"/>
        <xdr:cNvSpPr/>
      </xdr:nvSpPr>
      <xdr:spPr>
        <a:xfrm>
          <a:off x="1079500" y="970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52135</xdr:rowOff>
    </xdr:from>
    <xdr:ext cx="599010" cy="259045"/>
    <xdr:sp macro="" textlink="">
      <xdr:nvSpPr>
        <xdr:cNvPr id="144" name="テキスト ボックス 143"/>
        <xdr:cNvSpPr txBox="1"/>
      </xdr:nvSpPr>
      <xdr:spPr>
        <a:xfrm>
          <a:off x="830795" y="94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141616</xdr:rowOff>
    </xdr:from>
    <xdr:to>
      <xdr:col>24</xdr:col>
      <xdr:colOff>63500</xdr:colOff>
      <xdr:row>75</xdr:row>
      <xdr:rowOff>146558</xdr:rowOff>
    </xdr:to>
    <xdr:cxnSp macro="">
      <xdr:nvCxnSpPr>
        <xdr:cNvPr id="176" name="直線コネクタ 175"/>
        <xdr:cNvCxnSpPr/>
      </xdr:nvCxnSpPr>
      <xdr:spPr>
        <a:xfrm>
          <a:off x="3797300" y="13000366"/>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141616</xdr:rowOff>
    </xdr:from>
    <xdr:to>
      <xdr:col>19</xdr:col>
      <xdr:colOff>177800</xdr:colOff>
      <xdr:row>76</xdr:row>
      <xdr:rowOff>86784</xdr:rowOff>
    </xdr:to>
    <xdr:cxnSp macro="">
      <xdr:nvCxnSpPr>
        <xdr:cNvPr id="179" name="直線コネクタ 178"/>
        <xdr:cNvCxnSpPr/>
      </xdr:nvCxnSpPr>
      <xdr:spPr>
        <a:xfrm flipV="1">
          <a:off x="2908300" y="13000366"/>
          <a:ext cx="889000" cy="1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78609</xdr:rowOff>
    </xdr:from>
    <xdr:to>
      <xdr:col>15</xdr:col>
      <xdr:colOff>50800</xdr:colOff>
      <xdr:row>76</xdr:row>
      <xdr:rowOff>86784</xdr:rowOff>
    </xdr:to>
    <xdr:cxnSp macro="">
      <xdr:nvCxnSpPr>
        <xdr:cNvPr id="182" name="直線コネクタ 181"/>
        <xdr:cNvCxnSpPr/>
      </xdr:nvCxnSpPr>
      <xdr:spPr>
        <a:xfrm>
          <a:off x="2019300" y="1310880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78609</xdr:rowOff>
    </xdr:from>
    <xdr:to>
      <xdr:col>10</xdr:col>
      <xdr:colOff>114300</xdr:colOff>
      <xdr:row>76</xdr:row>
      <xdr:rowOff>160437</xdr:rowOff>
    </xdr:to>
    <xdr:cxnSp macro="">
      <xdr:nvCxnSpPr>
        <xdr:cNvPr id="185" name="直線コネクタ 184"/>
        <xdr:cNvCxnSpPr/>
      </xdr:nvCxnSpPr>
      <xdr:spPr>
        <a:xfrm flipV="1">
          <a:off x="1130300" y="13108809"/>
          <a:ext cx="889000" cy="8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95758</xdr:rowOff>
    </xdr:from>
    <xdr:to>
      <xdr:col>24</xdr:col>
      <xdr:colOff>114300</xdr:colOff>
      <xdr:row>76</xdr:row>
      <xdr:rowOff>25908</xdr:rowOff>
    </xdr:to>
    <xdr:sp macro="" textlink="">
      <xdr:nvSpPr>
        <xdr:cNvPr id="195" name="楕円 194"/>
        <xdr:cNvSpPr/>
      </xdr:nvSpPr>
      <xdr:spPr>
        <a:xfrm>
          <a:off x="45847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74185</xdr:rowOff>
    </xdr:from>
    <xdr:ext cx="599010" cy="259045"/>
    <xdr:sp macro="" textlink="">
      <xdr:nvSpPr>
        <xdr:cNvPr id="196" name="民生費該当値テキスト"/>
        <xdr:cNvSpPr txBox="1"/>
      </xdr:nvSpPr>
      <xdr:spPr>
        <a:xfrm>
          <a:off x="4686300" y="1293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90816</xdr:rowOff>
    </xdr:from>
    <xdr:to>
      <xdr:col>20</xdr:col>
      <xdr:colOff>38100</xdr:colOff>
      <xdr:row>76</xdr:row>
      <xdr:rowOff>20966</xdr:rowOff>
    </xdr:to>
    <xdr:sp macro="" textlink="">
      <xdr:nvSpPr>
        <xdr:cNvPr id="197" name="楕円 196"/>
        <xdr:cNvSpPr/>
      </xdr:nvSpPr>
      <xdr:spPr>
        <a:xfrm>
          <a:off x="3746500" y="129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37493</xdr:rowOff>
    </xdr:from>
    <xdr:ext cx="599010" cy="259045"/>
    <xdr:sp macro="" textlink="">
      <xdr:nvSpPr>
        <xdr:cNvPr id="198" name="テキスト ボックス 197"/>
        <xdr:cNvSpPr txBox="1"/>
      </xdr:nvSpPr>
      <xdr:spPr>
        <a:xfrm>
          <a:off x="3497795" y="127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35984</xdr:rowOff>
    </xdr:from>
    <xdr:to>
      <xdr:col>15</xdr:col>
      <xdr:colOff>101600</xdr:colOff>
      <xdr:row>76</xdr:row>
      <xdr:rowOff>137584</xdr:rowOff>
    </xdr:to>
    <xdr:sp macro="" textlink="">
      <xdr:nvSpPr>
        <xdr:cNvPr id="199" name="楕円 198"/>
        <xdr:cNvSpPr/>
      </xdr:nvSpPr>
      <xdr:spPr>
        <a:xfrm>
          <a:off x="2857500" y="130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128711</xdr:rowOff>
    </xdr:from>
    <xdr:ext cx="599010" cy="259045"/>
    <xdr:sp macro="" textlink="">
      <xdr:nvSpPr>
        <xdr:cNvPr id="200" name="テキスト ボックス 199"/>
        <xdr:cNvSpPr txBox="1"/>
      </xdr:nvSpPr>
      <xdr:spPr>
        <a:xfrm>
          <a:off x="2608795" y="1315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27809</xdr:rowOff>
    </xdr:from>
    <xdr:to>
      <xdr:col>10</xdr:col>
      <xdr:colOff>165100</xdr:colOff>
      <xdr:row>76</xdr:row>
      <xdr:rowOff>129409</xdr:rowOff>
    </xdr:to>
    <xdr:sp macro="" textlink="">
      <xdr:nvSpPr>
        <xdr:cNvPr id="201" name="楕円 200"/>
        <xdr:cNvSpPr/>
      </xdr:nvSpPr>
      <xdr:spPr>
        <a:xfrm>
          <a:off x="1968500" y="1305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120536</xdr:rowOff>
    </xdr:from>
    <xdr:ext cx="599010" cy="259045"/>
    <xdr:sp macro="" textlink="">
      <xdr:nvSpPr>
        <xdr:cNvPr id="202" name="テキスト ボックス 201"/>
        <xdr:cNvSpPr txBox="1"/>
      </xdr:nvSpPr>
      <xdr:spPr>
        <a:xfrm>
          <a:off x="1719795" y="1315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109637</xdr:rowOff>
    </xdr:from>
    <xdr:to>
      <xdr:col>6</xdr:col>
      <xdr:colOff>38100</xdr:colOff>
      <xdr:row>77</xdr:row>
      <xdr:rowOff>39787</xdr:rowOff>
    </xdr:to>
    <xdr:sp macro="" textlink="">
      <xdr:nvSpPr>
        <xdr:cNvPr id="203" name="楕円 202"/>
        <xdr:cNvSpPr/>
      </xdr:nvSpPr>
      <xdr:spPr>
        <a:xfrm>
          <a:off x="1079500" y="131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30914</xdr:rowOff>
    </xdr:from>
    <xdr:ext cx="599010" cy="259045"/>
    <xdr:sp macro="" textlink="">
      <xdr:nvSpPr>
        <xdr:cNvPr id="204" name="テキスト ボックス 203"/>
        <xdr:cNvSpPr txBox="1"/>
      </xdr:nvSpPr>
      <xdr:spPr>
        <a:xfrm>
          <a:off x="830795" y="132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95870</xdr:rowOff>
    </xdr:from>
    <xdr:to>
      <xdr:col>24</xdr:col>
      <xdr:colOff>63500</xdr:colOff>
      <xdr:row>97</xdr:row>
      <xdr:rowOff>110683</xdr:rowOff>
    </xdr:to>
    <xdr:cxnSp macro="">
      <xdr:nvCxnSpPr>
        <xdr:cNvPr id="233" name="直線コネクタ 232"/>
        <xdr:cNvCxnSpPr/>
      </xdr:nvCxnSpPr>
      <xdr:spPr>
        <a:xfrm flipV="1">
          <a:off x="3797300" y="16726520"/>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98422</xdr:rowOff>
    </xdr:from>
    <xdr:to>
      <xdr:col>19</xdr:col>
      <xdr:colOff>177800</xdr:colOff>
      <xdr:row>97</xdr:row>
      <xdr:rowOff>110683</xdr:rowOff>
    </xdr:to>
    <xdr:cxnSp macro="">
      <xdr:nvCxnSpPr>
        <xdr:cNvPr id="236" name="直線コネクタ 235"/>
        <xdr:cNvCxnSpPr/>
      </xdr:nvCxnSpPr>
      <xdr:spPr>
        <a:xfrm>
          <a:off x="2908300" y="16729072"/>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81026</xdr:rowOff>
    </xdr:from>
    <xdr:to>
      <xdr:col>15</xdr:col>
      <xdr:colOff>50800</xdr:colOff>
      <xdr:row>97</xdr:row>
      <xdr:rowOff>98422</xdr:rowOff>
    </xdr:to>
    <xdr:cxnSp macro="">
      <xdr:nvCxnSpPr>
        <xdr:cNvPr id="239" name="直線コネクタ 238"/>
        <xdr:cNvCxnSpPr/>
      </xdr:nvCxnSpPr>
      <xdr:spPr>
        <a:xfrm>
          <a:off x="2019300" y="1671167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75181</xdr:rowOff>
    </xdr:from>
    <xdr:to>
      <xdr:col>10</xdr:col>
      <xdr:colOff>114300</xdr:colOff>
      <xdr:row>97</xdr:row>
      <xdr:rowOff>81026</xdr:rowOff>
    </xdr:to>
    <xdr:cxnSp macro="">
      <xdr:nvCxnSpPr>
        <xdr:cNvPr id="242" name="直線コネクタ 241"/>
        <xdr:cNvCxnSpPr/>
      </xdr:nvCxnSpPr>
      <xdr:spPr>
        <a:xfrm>
          <a:off x="1130300" y="1670583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45070</xdr:rowOff>
    </xdr:from>
    <xdr:to>
      <xdr:col>24</xdr:col>
      <xdr:colOff>114300</xdr:colOff>
      <xdr:row>97</xdr:row>
      <xdr:rowOff>146670</xdr:rowOff>
    </xdr:to>
    <xdr:sp macro="" textlink="">
      <xdr:nvSpPr>
        <xdr:cNvPr id="252" name="楕円 251"/>
        <xdr:cNvSpPr/>
      </xdr:nvSpPr>
      <xdr:spPr>
        <a:xfrm>
          <a:off x="4584700" y="166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23497</xdr:rowOff>
    </xdr:from>
    <xdr:ext cx="534377" cy="259045"/>
    <xdr:sp macro="" textlink="">
      <xdr:nvSpPr>
        <xdr:cNvPr id="253" name="衛生費該当値テキスト"/>
        <xdr:cNvSpPr txBox="1"/>
      </xdr:nvSpPr>
      <xdr:spPr>
        <a:xfrm>
          <a:off x="4686300" y="166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59883</xdr:rowOff>
    </xdr:from>
    <xdr:to>
      <xdr:col>20</xdr:col>
      <xdr:colOff>38100</xdr:colOff>
      <xdr:row>97</xdr:row>
      <xdr:rowOff>161483</xdr:rowOff>
    </xdr:to>
    <xdr:sp macro="" textlink="">
      <xdr:nvSpPr>
        <xdr:cNvPr id="254" name="楕円 253"/>
        <xdr:cNvSpPr/>
      </xdr:nvSpPr>
      <xdr:spPr>
        <a:xfrm>
          <a:off x="3746500" y="1669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152610</xdr:rowOff>
    </xdr:from>
    <xdr:ext cx="534377" cy="259045"/>
    <xdr:sp macro="" textlink="">
      <xdr:nvSpPr>
        <xdr:cNvPr id="255" name="テキスト ボックス 254"/>
        <xdr:cNvSpPr txBox="1"/>
      </xdr:nvSpPr>
      <xdr:spPr>
        <a:xfrm>
          <a:off x="3530111" y="167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47622</xdr:rowOff>
    </xdr:from>
    <xdr:to>
      <xdr:col>15</xdr:col>
      <xdr:colOff>101600</xdr:colOff>
      <xdr:row>97</xdr:row>
      <xdr:rowOff>149222</xdr:rowOff>
    </xdr:to>
    <xdr:sp macro="" textlink="">
      <xdr:nvSpPr>
        <xdr:cNvPr id="256" name="楕円 255"/>
        <xdr:cNvSpPr/>
      </xdr:nvSpPr>
      <xdr:spPr>
        <a:xfrm>
          <a:off x="2857500" y="166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165749</xdr:rowOff>
    </xdr:from>
    <xdr:ext cx="534377" cy="259045"/>
    <xdr:sp macro="" textlink="">
      <xdr:nvSpPr>
        <xdr:cNvPr id="257" name="テキスト ボックス 256"/>
        <xdr:cNvSpPr txBox="1"/>
      </xdr:nvSpPr>
      <xdr:spPr>
        <a:xfrm>
          <a:off x="2641111" y="164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30226</xdr:rowOff>
    </xdr:from>
    <xdr:to>
      <xdr:col>10</xdr:col>
      <xdr:colOff>165100</xdr:colOff>
      <xdr:row>97</xdr:row>
      <xdr:rowOff>131826</xdr:rowOff>
    </xdr:to>
    <xdr:sp macro="" textlink="">
      <xdr:nvSpPr>
        <xdr:cNvPr id="258" name="楕円 257"/>
        <xdr:cNvSpPr/>
      </xdr:nvSpPr>
      <xdr:spPr>
        <a:xfrm>
          <a:off x="1968500" y="166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148353</xdr:rowOff>
    </xdr:from>
    <xdr:ext cx="534377" cy="259045"/>
    <xdr:sp macro="" textlink="">
      <xdr:nvSpPr>
        <xdr:cNvPr id="259" name="テキスト ボックス 258"/>
        <xdr:cNvSpPr txBox="1"/>
      </xdr:nvSpPr>
      <xdr:spPr>
        <a:xfrm>
          <a:off x="1752111" y="1643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24381</xdr:rowOff>
    </xdr:from>
    <xdr:to>
      <xdr:col>6</xdr:col>
      <xdr:colOff>38100</xdr:colOff>
      <xdr:row>97</xdr:row>
      <xdr:rowOff>125981</xdr:rowOff>
    </xdr:to>
    <xdr:sp macro="" textlink="">
      <xdr:nvSpPr>
        <xdr:cNvPr id="260" name="楕円 259"/>
        <xdr:cNvSpPr/>
      </xdr:nvSpPr>
      <xdr:spPr>
        <a:xfrm>
          <a:off x="1079500" y="166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142508</xdr:rowOff>
    </xdr:from>
    <xdr:ext cx="534377" cy="259045"/>
    <xdr:sp macro="" textlink="">
      <xdr:nvSpPr>
        <xdr:cNvPr id="261" name="テキスト ボックス 260"/>
        <xdr:cNvSpPr txBox="1"/>
      </xdr:nvSpPr>
      <xdr:spPr>
        <a:xfrm>
          <a:off x="863111" y="164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139700</xdr:rowOff>
    </xdr:to>
    <xdr:cxnSp macro="">
      <xdr:nvCxnSpPr>
        <xdr:cNvPr id="286" name="直線コネクタ 285"/>
        <xdr:cNvCxnSpPr/>
      </xdr:nvCxnSpPr>
      <xdr:spPr>
        <a:xfrm>
          <a:off x="9639300" y="6468891"/>
          <a:ext cx="8382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125241</xdr:rowOff>
    </xdr:from>
    <xdr:to>
      <xdr:col>50</xdr:col>
      <xdr:colOff>114300</xdr:colOff>
      <xdr:row>37</xdr:row>
      <xdr:rowOff>140329</xdr:rowOff>
    </xdr:to>
    <xdr:cxnSp macro="">
      <xdr:nvCxnSpPr>
        <xdr:cNvPr id="289" name="直線コネクタ 288"/>
        <xdr:cNvCxnSpPr/>
      </xdr:nvCxnSpPr>
      <xdr:spPr>
        <a:xfrm flipV="1">
          <a:off x="8750300" y="646889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140329</xdr:rowOff>
    </xdr:from>
    <xdr:to>
      <xdr:col>45</xdr:col>
      <xdr:colOff>177800</xdr:colOff>
      <xdr:row>37</xdr:row>
      <xdr:rowOff>141357</xdr:rowOff>
    </xdr:to>
    <xdr:cxnSp macro="">
      <xdr:nvCxnSpPr>
        <xdr:cNvPr id="292" name="直線コネクタ 291"/>
        <xdr:cNvCxnSpPr/>
      </xdr:nvCxnSpPr>
      <xdr:spPr>
        <a:xfrm flipV="1">
          <a:off x="7861300" y="64839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141357</xdr:rowOff>
    </xdr:from>
    <xdr:to>
      <xdr:col>41</xdr:col>
      <xdr:colOff>50800</xdr:colOff>
      <xdr:row>37</xdr:row>
      <xdr:rowOff>142958</xdr:rowOff>
    </xdr:to>
    <xdr:cxnSp macro="">
      <xdr:nvCxnSpPr>
        <xdr:cNvPr id="295" name="直線コネクタ 294"/>
        <xdr:cNvCxnSpPr/>
      </xdr:nvCxnSpPr>
      <xdr:spPr>
        <a:xfrm flipV="1">
          <a:off x="6972300" y="648500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5" name="楕円 304"/>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469744" cy="259045"/>
    <xdr:sp macro="" textlink="">
      <xdr:nvSpPr>
        <xdr:cNvPr id="306" name="労働費該当値テキスト"/>
        <xdr:cNvSpPr txBox="1"/>
      </xdr:nvSpPr>
      <xdr:spPr>
        <a:xfrm>
          <a:off x="10528300" y="63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74441</xdr:rowOff>
    </xdr:from>
    <xdr:to>
      <xdr:col>50</xdr:col>
      <xdr:colOff>165100</xdr:colOff>
      <xdr:row>38</xdr:row>
      <xdr:rowOff>4591</xdr:rowOff>
    </xdr:to>
    <xdr:sp macro="" textlink="">
      <xdr:nvSpPr>
        <xdr:cNvPr id="307" name="楕円 306"/>
        <xdr:cNvSpPr/>
      </xdr:nvSpPr>
      <xdr:spPr>
        <a:xfrm>
          <a:off x="95885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167168</xdr:rowOff>
    </xdr:from>
    <xdr:ext cx="469744" cy="259045"/>
    <xdr:sp macro="" textlink="">
      <xdr:nvSpPr>
        <xdr:cNvPr id="308" name="テキスト ボックス 307"/>
        <xdr:cNvSpPr txBox="1"/>
      </xdr:nvSpPr>
      <xdr:spPr>
        <a:xfrm>
          <a:off x="9404428" y="6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89529</xdr:rowOff>
    </xdr:from>
    <xdr:to>
      <xdr:col>46</xdr:col>
      <xdr:colOff>38100</xdr:colOff>
      <xdr:row>38</xdr:row>
      <xdr:rowOff>19679</xdr:rowOff>
    </xdr:to>
    <xdr:sp macro="" textlink="">
      <xdr:nvSpPr>
        <xdr:cNvPr id="309" name="楕円 308"/>
        <xdr:cNvSpPr/>
      </xdr:nvSpPr>
      <xdr:spPr>
        <a:xfrm>
          <a:off x="86995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10806</xdr:rowOff>
    </xdr:from>
    <xdr:ext cx="378565" cy="259045"/>
    <xdr:sp macro="" textlink="">
      <xdr:nvSpPr>
        <xdr:cNvPr id="310" name="テキスト ボックス 309"/>
        <xdr:cNvSpPr txBox="1"/>
      </xdr:nvSpPr>
      <xdr:spPr>
        <a:xfrm>
          <a:off x="8561017" y="652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90557</xdr:rowOff>
    </xdr:from>
    <xdr:to>
      <xdr:col>41</xdr:col>
      <xdr:colOff>101600</xdr:colOff>
      <xdr:row>38</xdr:row>
      <xdr:rowOff>20707</xdr:rowOff>
    </xdr:to>
    <xdr:sp macro="" textlink="">
      <xdr:nvSpPr>
        <xdr:cNvPr id="311" name="楕円 310"/>
        <xdr:cNvSpPr/>
      </xdr:nvSpPr>
      <xdr:spPr>
        <a:xfrm>
          <a:off x="7810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11834</xdr:rowOff>
    </xdr:from>
    <xdr:ext cx="378565" cy="259045"/>
    <xdr:sp macro="" textlink="">
      <xdr:nvSpPr>
        <xdr:cNvPr id="312" name="テキスト ボックス 311"/>
        <xdr:cNvSpPr txBox="1"/>
      </xdr:nvSpPr>
      <xdr:spPr>
        <a:xfrm>
          <a:off x="7672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92158</xdr:rowOff>
    </xdr:from>
    <xdr:to>
      <xdr:col>36</xdr:col>
      <xdr:colOff>165100</xdr:colOff>
      <xdr:row>38</xdr:row>
      <xdr:rowOff>22307</xdr:rowOff>
    </xdr:to>
    <xdr:sp macro="" textlink="">
      <xdr:nvSpPr>
        <xdr:cNvPr id="313" name="楕円 312"/>
        <xdr:cNvSpPr/>
      </xdr:nvSpPr>
      <xdr:spPr>
        <a:xfrm>
          <a:off x="6921500" y="64358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13434</xdr:rowOff>
    </xdr:from>
    <xdr:ext cx="378565" cy="259045"/>
    <xdr:sp macro="" textlink="">
      <xdr:nvSpPr>
        <xdr:cNvPr id="314" name="テキスト ボックス 313"/>
        <xdr:cNvSpPr txBox="1"/>
      </xdr:nvSpPr>
      <xdr:spPr>
        <a:xfrm>
          <a:off x="6783017" y="6528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156635</xdr:rowOff>
    </xdr:from>
    <xdr:to>
      <xdr:col>55</xdr:col>
      <xdr:colOff>0</xdr:colOff>
      <xdr:row>57</xdr:row>
      <xdr:rowOff>162514</xdr:rowOff>
    </xdr:to>
    <xdr:cxnSp macro="">
      <xdr:nvCxnSpPr>
        <xdr:cNvPr id="341" name="直線コネクタ 340"/>
        <xdr:cNvCxnSpPr/>
      </xdr:nvCxnSpPr>
      <xdr:spPr>
        <a:xfrm flipV="1">
          <a:off x="9639300" y="992928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162514</xdr:rowOff>
    </xdr:from>
    <xdr:to>
      <xdr:col>50</xdr:col>
      <xdr:colOff>114300</xdr:colOff>
      <xdr:row>57</xdr:row>
      <xdr:rowOff>165961</xdr:rowOff>
    </xdr:to>
    <xdr:cxnSp macro="">
      <xdr:nvCxnSpPr>
        <xdr:cNvPr id="344" name="直線コネクタ 343"/>
        <xdr:cNvCxnSpPr/>
      </xdr:nvCxnSpPr>
      <xdr:spPr>
        <a:xfrm flipV="1">
          <a:off x="8750300" y="993516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138640</xdr:rowOff>
    </xdr:from>
    <xdr:to>
      <xdr:col>45</xdr:col>
      <xdr:colOff>177800</xdr:colOff>
      <xdr:row>57</xdr:row>
      <xdr:rowOff>165961</xdr:rowOff>
    </xdr:to>
    <xdr:cxnSp macro="">
      <xdr:nvCxnSpPr>
        <xdr:cNvPr id="347" name="直線コネクタ 346"/>
        <xdr:cNvCxnSpPr/>
      </xdr:nvCxnSpPr>
      <xdr:spPr>
        <a:xfrm>
          <a:off x="7861300" y="9911290"/>
          <a:ext cx="889000" cy="2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138640</xdr:rowOff>
    </xdr:from>
    <xdr:to>
      <xdr:col>41</xdr:col>
      <xdr:colOff>50800</xdr:colOff>
      <xdr:row>57</xdr:row>
      <xdr:rowOff>145735</xdr:rowOff>
    </xdr:to>
    <xdr:cxnSp macro="">
      <xdr:nvCxnSpPr>
        <xdr:cNvPr id="350" name="直線コネクタ 349"/>
        <xdr:cNvCxnSpPr/>
      </xdr:nvCxnSpPr>
      <xdr:spPr>
        <a:xfrm flipV="1">
          <a:off x="6972300" y="9911290"/>
          <a:ext cx="889000" cy="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105835</xdr:rowOff>
    </xdr:from>
    <xdr:to>
      <xdr:col>55</xdr:col>
      <xdr:colOff>50800</xdr:colOff>
      <xdr:row>58</xdr:row>
      <xdr:rowOff>35985</xdr:rowOff>
    </xdr:to>
    <xdr:sp macro="" textlink="">
      <xdr:nvSpPr>
        <xdr:cNvPr id="360" name="楕円 359"/>
        <xdr:cNvSpPr/>
      </xdr:nvSpPr>
      <xdr:spPr>
        <a:xfrm>
          <a:off x="10426700" y="98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128712</xdr:rowOff>
    </xdr:from>
    <xdr:ext cx="534377" cy="259045"/>
    <xdr:sp macro="" textlink="">
      <xdr:nvSpPr>
        <xdr:cNvPr id="361" name="農林水産業費該当値テキスト"/>
        <xdr:cNvSpPr txBox="1"/>
      </xdr:nvSpPr>
      <xdr:spPr>
        <a:xfrm>
          <a:off x="10528300" y="97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111714</xdr:rowOff>
    </xdr:from>
    <xdr:to>
      <xdr:col>50</xdr:col>
      <xdr:colOff>165100</xdr:colOff>
      <xdr:row>58</xdr:row>
      <xdr:rowOff>41864</xdr:rowOff>
    </xdr:to>
    <xdr:sp macro="" textlink="">
      <xdr:nvSpPr>
        <xdr:cNvPr id="362" name="楕円 361"/>
        <xdr:cNvSpPr/>
      </xdr:nvSpPr>
      <xdr:spPr>
        <a:xfrm>
          <a:off x="9588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58391</xdr:rowOff>
    </xdr:from>
    <xdr:ext cx="534377" cy="259045"/>
    <xdr:sp macro="" textlink="">
      <xdr:nvSpPr>
        <xdr:cNvPr id="363" name="テキスト ボックス 362"/>
        <xdr:cNvSpPr txBox="1"/>
      </xdr:nvSpPr>
      <xdr:spPr>
        <a:xfrm>
          <a:off x="9372111" y="96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115161</xdr:rowOff>
    </xdr:from>
    <xdr:to>
      <xdr:col>46</xdr:col>
      <xdr:colOff>38100</xdr:colOff>
      <xdr:row>58</xdr:row>
      <xdr:rowOff>45311</xdr:rowOff>
    </xdr:to>
    <xdr:sp macro="" textlink="">
      <xdr:nvSpPr>
        <xdr:cNvPr id="364" name="楕円 363"/>
        <xdr:cNvSpPr/>
      </xdr:nvSpPr>
      <xdr:spPr>
        <a:xfrm>
          <a:off x="8699500" y="9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61838</xdr:rowOff>
    </xdr:from>
    <xdr:ext cx="534377" cy="259045"/>
    <xdr:sp macro="" textlink="">
      <xdr:nvSpPr>
        <xdr:cNvPr id="365" name="テキスト ボックス 364"/>
        <xdr:cNvSpPr txBox="1"/>
      </xdr:nvSpPr>
      <xdr:spPr>
        <a:xfrm>
          <a:off x="8483111" y="96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87840</xdr:rowOff>
    </xdr:from>
    <xdr:to>
      <xdr:col>41</xdr:col>
      <xdr:colOff>101600</xdr:colOff>
      <xdr:row>58</xdr:row>
      <xdr:rowOff>17990</xdr:rowOff>
    </xdr:to>
    <xdr:sp macro="" textlink="">
      <xdr:nvSpPr>
        <xdr:cNvPr id="366" name="楕円 365"/>
        <xdr:cNvSpPr/>
      </xdr:nvSpPr>
      <xdr:spPr>
        <a:xfrm>
          <a:off x="7810500" y="98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34517</xdr:rowOff>
    </xdr:from>
    <xdr:ext cx="534377" cy="259045"/>
    <xdr:sp macro="" textlink="">
      <xdr:nvSpPr>
        <xdr:cNvPr id="367" name="テキスト ボックス 366"/>
        <xdr:cNvSpPr txBox="1"/>
      </xdr:nvSpPr>
      <xdr:spPr>
        <a:xfrm>
          <a:off x="7594111" y="96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94935</xdr:rowOff>
    </xdr:from>
    <xdr:to>
      <xdr:col>36</xdr:col>
      <xdr:colOff>165100</xdr:colOff>
      <xdr:row>58</xdr:row>
      <xdr:rowOff>25085</xdr:rowOff>
    </xdr:to>
    <xdr:sp macro="" textlink="">
      <xdr:nvSpPr>
        <xdr:cNvPr id="368" name="楕円 367"/>
        <xdr:cNvSpPr/>
      </xdr:nvSpPr>
      <xdr:spPr>
        <a:xfrm>
          <a:off x="6921500" y="98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41612</xdr:rowOff>
    </xdr:from>
    <xdr:ext cx="534377" cy="259045"/>
    <xdr:sp macro="" textlink="">
      <xdr:nvSpPr>
        <xdr:cNvPr id="369" name="テキスト ボックス 368"/>
        <xdr:cNvSpPr txBox="1"/>
      </xdr:nvSpPr>
      <xdr:spPr>
        <a:xfrm>
          <a:off x="6705111" y="9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13376</xdr:rowOff>
    </xdr:from>
    <xdr:to>
      <xdr:col>55</xdr:col>
      <xdr:colOff>0</xdr:colOff>
      <xdr:row>77</xdr:row>
      <xdr:rowOff>33150</xdr:rowOff>
    </xdr:to>
    <xdr:cxnSp macro="">
      <xdr:nvCxnSpPr>
        <xdr:cNvPr id="396" name="直線コネクタ 395"/>
        <xdr:cNvCxnSpPr/>
      </xdr:nvCxnSpPr>
      <xdr:spPr>
        <a:xfrm>
          <a:off x="9639300" y="13215026"/>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13376</xdr:rowOff>
    </xdr:from>
    <xdr:to>
      <xdr:col>50</xdr:col>
      <xdr:colOff>114300</xdr:colOff>
      <xdr:row>77</xdr:row>
      <xdr:rowOff>165029</xdr:rowOff>
    </xdr:to>
    <xdr:cxnSp macro="">
      <xdr:nvCxnSpPr>
        <xdr:cNvPr id="399" name="直線コネクタ 398"/>
        <xdr:cNvCxnSpPr/>
      </xdr:nvCxnSpPr>
      <xdr:spPr>
        <a:xfrm flipV="1">
          <a:off x="8750300" y="13215026"/>
          <a:ext cx="889000" cy="1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165029</xdr:rowOff>
    </xdr:from>
    <xdr:to>
      <xdr:col>45</xdr:col>
      <xdr:colOff>177800</xdr:colOff>
      <xdr:row>78</xdr:row>
      <xdr:rowOff>21148</xdr:rowOff>
    </xdr:to>
    <xdr:cxnSp macro="">
      <xdr:nvCxnSpPr>
        <xdr:cNvPr id="402" name="直線コネクタ 401"/>
        <xdr:cNvCxnSpPr/>
      </xdr:nvCxnSpPr>
      <xdr:spPr>
        <a:xfrm flipV="1">
          <a:off x="7861300" y="1336667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21148</xdr:rowOff>
    </xdr:from>
    <xdr:to>
      <xdr:col>41</xdr:col>
      <xdr:colOff>50800</xdr:colOff>
      <xdr:row>78</xdr:row>
      <xdr:rowOff>46499</xdr:rowOff>
    </xdr:to>
    <xdr:cxnSp macro="">
      <xdr:nvCxnSpPr>
        <xdr:cNvPr id="405" name="直線コネクタ 404"/>
        <xdr:cNvCxnSpPr/>
      </xdr:nvCxnSpPr>
      <xdr:spPr>
        <a:xfrm flipV="1">
          <a:off x="6972300" y="13394248"/>
          <a:ext cx="889000" cy="2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153800</xdr:rowOff>
    </xdr:from>
    <xdr:to>
      <xdr:col>55</xdr:col>
      <xdr:colOff>50800</xdr:colOff>
      <xdr:row>77</xdr:row>
      <xdr:rowOff>83950</xdr:rowOff>
    </xdr:to>
    <xdr:sp macro="" textlink="">
      <xdr:nvSpPr>
        <xdr:cNvPr id="415" name="楕円 414"/>
        <xdr:cNvSpPr/>
      </xdr:nvSpPr>
      <xdr:spPr>
        <a:xfrm>
          <a:off x="104267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132227</xdr:rowOff>
    </xdr:from>
    <xdr:ext cx="534377" cy="259045"/>
    <xdr:sp macro="" textlink="">
      <xdr:nvSpPr>
        <xdr:cNvPr id="416" name="商工費該当値テキスト"/>
        <xdr:cNvSpPr txBox="1"/>
      </xdr:nvSpPr>
      <xdr:spPr>
        <a:xfrm>
          <a:off x="10528300" y="131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134026</xdr:rowOff>
    </xdr:from>
    <xdr:to>
      <xdr:col>50</xdr:col>
      <xdr:colOff>165100</xdr:colOff>
      <xdr:row>77</xdr:row>
      <xdr:rowOff>64176</xdr:rowOff>
    </xdr:to>
    <xdr:sp macro="" textlink="">
      <xdr:nvSpPr>
        <xdr:cNvPr id="417" name="楕円 416"/>
        <xdr:cNvSpPr/>
      </xdr:nvSpPr>
      <xdr:spPr>
        <a:xfrm>
          <a:off x="9588500" y="131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80703</xdr:rowOff>
    </xdr:from>
    <xdr:ext cx="534377" cy="259045"/>
    <xdr:sp macro="" textlink="">
      <xdr:nvSpPr>
        <xdr:cNvPr id="418" name="テキスト ボックス 417"/>
        <xdr:cNvSpPr txBox="1"/>
      </xdr:nvSpPr>
      <xdr:spPr>
        <a:xfrm>
          <a:off x="9372111"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114229</xdr:rowOff>
    </xdr:from>
    <xdr:to>
      <xdr:col>46</xdr:col>
      <xdr:colOff>38100</xdr:colOff>
      <xdr:row>78</xdr:row>
      <xdr:rowOff>44379</xdr:rowOff>
    </xdr:to>
    <xdr:sp macro="" textlink="">
      <xdr:nvSpPr>
        <xdr:cNvPr id="419" name="楕円 418"/>
        <xdr:cNvSpPr/>
      </xdr:nvSpPr>
      <xdr:spPr>
        <a:xfrm>
          <a:off x="8699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35506</xdr:rowOff>
    </xdr:from>
    <xdr:ext cx="469744" cy="259045"/>
    <xdr:sp macro="" textlink="">
      <xdr:nvSpPr>
        <xdr:cNvPr id="420" name="テキスト ボックス 419"/>
        <xdr:cNvSpPr txBox="1"/>
      </xdr:nvSpPr>
      <xdr:spPr>
        <a:xfrm>
          <a:off x="8515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141798</xdr:rowOff>
    </xdr:from>
    <xdr:to>
      <xdr:col>41</xdr:col>
      <xdr:colOff>101600</xdr:colOff>
      <xdr:row>78</xdr:row>
      <xdr:rowOff>71948</xdr:rowOff>
    </xdr:to>
    <xdr:sp macro="" textlink="">
      <xdr:nvSpPr>
        <xdr:cNvPr id="421" name="楕円 420"/>
        <xdr:cNvSpPr/>
      </xdr:nvSpPr>
      <xdr:spPr>
        <a:xfrm>
          <a:off x="7810500" y="133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63075</xdr:rowOff>
    </xdr:from>
    <xdr:ext cx="469744" cy="259045"/>
    <xdr:sp macro="" textlink="">
      <xdr:nvSpPr>
        <xdr:cNvPr id="422" name="テキスト ボックス 421"/>
        <xdr:cNvSpPr txBox="1"/>
      </xdr:nvSpPr>
      <xdr:spPr>
        <a:xfrm>
          <a:off x="7626428" y="134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167149</xdr:rowOff>
    </xdr:from>
    <xdr:to>
      <xdr:col>36</xdr:col>
      <xdr:colOff>165100</xdr:colOff>
      <xdr:row>78</xdr:row>
      <xdr:rowOff>97299</xdr:rowOff>
    </xdr:to>
    <xdr:sp macro="" textlink="">
      <xdr:nvSpPr>
        <xdr:cNvPr id="423" name="楕円 422"/>
        <xdr:cNvSpPr/>
      </xdr:nvSpPr>
      <xdr:spPr>
        <a:xfrm>
          <a:off x="6921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88426</xdr:rowOff>
    </xdr:from>
    <xdr:ext cx="469744" cy="259045"/>
    <xdr:sp macro="" textlink="">
      <xdr:nvSpPr>
        <xdr:cNvPr id="424" name="テキスト ボックス 423"/>
        <xdr:cNvSpPr txBox="1"/>
      </xdr:nvSpPr>
      <xdr:spPr>
        <a:xfrm>
          <a:off x="6737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54794</xdr:rowOff>
    </xdr:from>
    <xdr:to>
      <xdr:col>55</xdr:col>
      <xdr:colOff>0</xdr:colOff>
      <xdr:row>98</xdr:row>
      <xdr:rowOff>77727</xdr:rowOff>
    </xdr:to>
    <xdr:cxnSp macro="">
      <xdr:nvCxnSpPr>
        <xdr:cNvPr id="453" name="直線コネクタ 452"/>
        <xdr:cNvCxnSpPr/>
      </xdr:nvCxnSpPr>
      <xdr:spPr>
        <a:xfrm>
          <a:off x="9639300" y="16856894"/>
          <a:ext cx="838200" cy="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54794</xdr:rowOff>
    </xdr:from>
    <xdr:to>
      <xdr:col>50</xdr:col>
      <xdr:colOff>114300</xdr:colOff>
      <xdr:row>98</xdr:row>
      <xdr:rowOff>55823</xdr:rowOff>
    </xdr:to>
    <xdr:cxnSp macro="">
      <xdr:nvCxnSpPr>
        <xdr:cNvPr id="456" name="直線コネクタ 455"/>
        <xdr:cNvCxnSpPr/>
      </xdr:nvCxnSpPr>
      <xdr:spPr>
        <a:xfrm flipV="1">
          <a:off x="8750300" y="1685689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55823</xdr:rowOff>
    </xdr:from>
    <xdr:to>
      <xdr:col>45</xdr:col>
      <xdr:colOff>177800</xdr:colOff>
      <xdr:row>98</xdr:row>
      <xdr:rowOff>66864</xdr:rowOff>
    </xdr:to>
    <xdr:cxnSp macro="">
      <xdr:nvCxnSpPr>
        <xdr:cNvPr id="459" name="直線コネクタ 458"/>
        <xdr:cNvCxnSpPr/>
      </xdr:nvCxnSpPr>
      <xdr:spPr>
        <a:xfrm flipV="1">
          <a:off x="7861300" y="16857923"/>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56139</xdr:rowOff>
    </xdr:from>
    <xdr:to>
      <xdr:col>41</xdr:col>
      <xdr:colOff>50800</xdr:colOff>
      <xdr:row>98</xdr:row>
      <xdr:rowOff>66864</xdr:rowOff>
    </xdr:to>
    <xdr:cxnSp macro="">
      <xdr:nvCxnSpPr>
        <xdr:cNvPr id="462" name="直線コネクタ 461"/>
        <xdr:cNvCxnSpPr/>
      </xdr:nvCxnSpPr>
      <xdr:spPr>
        <a:xfrm>
          <a:off x="6972300" y="168582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26927</xdr:rowOff>
    </xdr:from>
    <xdr:to>
      <xdr:col>55</xdr:col>
      <xdr:colOff>50800</xdr:colOff>
      <xdr:row>98</xdr:row>
      <xdr:rowOff>128527</xdr:rowOff>
    </xdr:to>
    <xdr:sp macro="" textlink="">
      <xdr:nvSpPr>
        <xdr:cNvPr id="472" name="楕円 471"/>
        <xdr:cNvSpPr/>
      </xdr:nvSpPr>
      <xdr:spPr>
        <a:xfrm>
          <a:off x="10426700" y="168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3994</xdr:rowOff>
    </xdr:from>
    <xdr:to>
      <xdr:col>50</xdr:col>
      <xdr:colOff>165100</xdr:colOff>
      <xdr:row>98</xdr:row>
      <xdr:rowOff>105594</xdr:rowOff>
    </xdr:to>
    <xdr:sp macro="" textlink="">
      <xdr:nvSpPr>
        <xdr:cNvPr id="474" name="楕円 473"/>
        <xdr:cNvSpPr/>
      </xdr:nvSpPr>
      <xdr:spPr>
        <a:xfrm>
          <a:off x="9588500" y="168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96721</xdr:rowOff>
    </xdr:from>
    <xdr:ext cx="534377" cy="259045"/>
    <xdr:sp macro="" textlink="">
      <xdr:nvSpPr>
        <xdr:cNvPr id="475" name="テキスト ボックス 474"/>
        <xdr:cNvSpPr txBox="1"/>
      </xdr:nvSpPr>
      <xdr:spPr>
        <a:xfrm>
          <a:off x="9372111" y="1689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5023</xdr:rowOff>
    </xdr:from>
    <xdr:to>
      <xdr:col>46</xdr:col>
      <xdr:colOff>38100</xdr:colOff>
      <xdr:row>98</xdr:row>
      <xdr:rowOff>106623</xdr:rowOff>
    </xdr:to>
    <xdr:sp macro="" textlink="">
      <xdr:nvSpPr>
        <xdr:cNvPr id="476" name="楕円 475"/>
        <xdr:cNvSpPr/>
      </xdr:nvSpPr>
      <xdr:spPr>
        <a:xfrm>
          <a:off x="8699500" y="16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97750</xdr:rowOff>
    </xdr:from>
    <xdr:ext cx="534377" cy="259045"/>
    <xdr:sp macro="" textlink="">
      <xdr:nvSpPr>
        <xdr:cNvPr id="477" name="テキスト ボックス 476"/>
        <xdr:cNvSpPr txBox="1"/>
      </xdr:nvSpPr>
      <xdr:spPr>
        <a:xfrm>
          <a:off x="8483111" y="1689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16064</xdr:rowOff>
    </xdr:from>
    <xdr:to>
      <xdr:col>41</xdr:col>
      <xdr:colOff>101600</xdr:colOff>
      <xdr:row>98</xdr:row>
      <xdr:rowOff>117664</xdr:rowOff>
    </xdr:to>
    <xdr:sp macro="" textlink="">
      <xdr:nvSpPr>
        <xdr:cNvPr id="478" name="楕円 477"/>
        <xdr:cNvSpPr/>
      </xdr:nvSpPr>
      <xdr:spPr>
        <a:xfrm>
          <a:off x="7810500" y="168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108791</xdr:rowOff>
    </xdr:from>
    <xdr:ext cx="534377" cy="259045"/>
    <xdr:sp macro="" textlink="">
      <xdr:nvSpPr>
        <xdr:cNvPr id="479" name="テキスト ボックス 478"/>
        <xdr:cNvSpPr txBox="1"/>
      </xdr:nvSpPr>
      <xdr:spPr>
        <a:xfrm>
          <a:off x="7594111" y="169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5339</xdr:rowOff>
    </xdr:from>
    <xdr:to>
      <xdr:col>36</xdr:col>
      <xdr:colOff>165100</xdr:colOff>
      <xdr:row>98</xdr:row>
      <xdr:rowOff>106939</xdr:rowOff>
    </xdr:to>
    <xdr:sp macro="" textlink="">
      <xdr:nvSpPr>
        <xdr:cNvPr id="480" name="楕円 479"/>
        <xdr:cNvSpPr/>
      </xdr:nvSpPr>
      <xdr:spPr>
        <a:xfrm>
          <a:off x="6921500" y="16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98066</xdr:rowOff>
    </xdr:from>
    <xdr:ext cx="534377" cy="259045"/>
    <xdr:sp macro="" textlink="">
      <xdr:nvSpPr>
        <xdr:cNvPr id="481" name="テキスト ボックス 480"/>
        <xdr:cNvSpPr txBox="1"/>
      </xdr:nvSpPr>
      <xdr:spPr>
        <a:xfrm>
          <a:off x="6705111" y="169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147107</xdr:rowOff>
    </xdr:from>
    <xdr:to>
      <xdr:col>85</xdr:col>
      <xdr:colOff>127000</xdr:colOff>
      <xdr:row>36</xdr:row>
      <xdr:rowOff>156205</xdr:rowOff>
    </xdr:to>
    <xdr:cxnSp macro="">
      <xdr:nvCxnSpPr>
        <xdr:cNvPr id="509" name="直線コネクタ 508"/>
        <xdr:cNvCxnSpPr/>
      </xdr:nvCxnSpPr>
      <xdr:spPr>
        <a:xfrm flipV="1">
          <a:off x="15481300" y="6319307"/>
          <a:ext cx="8382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156205</xdr:rowOff>
    </xdr:from>
    <xdr:to>
      <xdr:col>81</xdr:col>
      <xdr:colOff>50800</xdr:colOff>
      <xdr:row>37</xdr:row>
      <xdr:rowOff>20325</xdr:rowOff>
    </xdr:to>
    <xdr:cxnSp macro="">
      <xdr:nvCxnSpPr>
        <xdr:cNvPr id="512" name="直線コネクタ 511"/>
        <xdr:cNvCxnSpPr/>
      </xdr:nvCxnSpPr>
      <xdr:spPr>
        <a:xfrm flipV="1">
          <a:off x="14592300" y="632840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18496</xdr:rowOff>
    </xdr:from>
    <xdr:to>
      <xdr:col>76</xdr:col>
      <xdr:colOff>114300</xdr:colOff>
      <xdr:row>37</xdr:row>
      <xdr:rowOff>20325</xdr:rowOff>
    </xdr:to>
    <xdr:cxnSp macro="">
      <xdr:nvCxnSpPr>
        <xdr:cNvPr id="515" name="直線コネクタ 514"/>
        <xdr:cNvCxnSpPr/>
      </xdr:nvCxnSpPr>
      <xdr:spPr>
        <a:xfrm>
          <a:off x="13703300" y="63621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18496</xdr:rowOff>
    </xdr:to>
    <xdr:cxnSp macro="">
      <xdr:nvCxnSpPr>
        <xdr:cNvPr id="518" name="直線コネクタ 517"/>
        <xdr:cNvCxnSpPr/>
      </xdr:nvCxnSpPr>
      <xdr:spPr>
        <a:xfrm>
          <a:off x="12814300" y="634916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96307</xdr:rowOff>
    </xdr:from>
    <xdr:to>
      <xdr:col>85</xdr:col>
      <xdr:colOff>177800</xdr:colOff>
      <xdr:row>37</xdr:row>
      <xdr:rowOff>26457</xdr:rowOff>
    </xdr:to>
    <xdr:sp macro="" textlink="">
      <xdr:nvSpPr>
        <xdr:cNvPr id="528" name="楕円 527"/>
        <xdr:cNvSpPr/>
      </xdr:nvSpPr>
      <xdr:spPr>
        <a:xfrm>
          <a:off x="16268700" y="62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119184</xdr:rowOff>
    </xdr:from>
    <xdr:ext cx="534377" cy="259045"/>
    <xdr:sp macro="" textlink="">
      <xdr:nvSpPr>
        <xdr:cNvPr id="529" name="消防費該当値テキスト"/>
        <xdr:cNvSpPr txBox="1"/>
      </xdr:nvSpPr>
      <xdr:spPr>
        <a:xfrm>
          <a:off x="16370300" y="61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105405</xdr:rowOff>
    </xdr:from>
    <xdr:to>
      <xdr:col>81</xdr:col>
      <xdr:colOff>101600</xdr:colOff>
      <xdr:row>37</xdr:row>
      <xdr:rowOff>35555</xdr:rowOff>
    </xdr:to>
    <xdr:sp macro="" textlink="">
      <xdr:nvSpPr>
        <xdr:cNvPr id="530" name="楕円 529"/>
        <xdr:cNvSpPr/>
      </xdr:nvSpPr>
      <xdr:spPr>
        <a:xfrm>
          <a:off x="15430500" y="62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52082</xdr:rowOff>
    </xdr:from>
    <xdr:ext cx="534377" cy="259045"/>
    <xdr:sp macro="" textlink="">
      <xdr:nvSpPr>
        <xdr:cNvPr id="531" name="テキスト ボックス 530"/>
        <xdr:cNvSpPr txBox="1"/>
      </xdr:nvSpPr>
      <xdr:spPr>
        <a:xfrm>
          <a:off x="15214111" y="605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140975</xdr:rowOff>
    </xdr:from>
    <xdr:to>
      <xdr:col>76</xdr:col>
      <xdr:colOff>165100</xdr:colOff>
      <xdr:row>37</xdr:row>
      <xdr:rowOff>71125</xdr:rowOff>
    </xdr:to>
    <xdr:sp macro="" textlink="">
      <xdr:nvSpPr>
        <xdr:cNvPr id="532" name="楕円 531"/>
        <xdr:cNvSpPr/>
      </xdr:nvSpPr>
      <xdr:spPr>
        <a:xfrm>
          <a:off x="14541500" y="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87652</xdr:rowOff>
    </xdr:from>
    <xdr:ext cx="534377" cy="259045"/>
    <xdr:sp macro="" textlink="">
      <xdr:nvSpPr>
        <xdr:cNvPr id="533" name="テキスト ボックス 532"/>
        <xdr:cNvSpPr txBox="1"/>
      </xdr:nvSpPr>
      <xdr:spPr>
        <a:xfrm>
          <a:off x="14325111" y="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139146</xdr:rowOff>
    </xdr:from>
    <xdr:to>
      <xdr:col>72</xdr:col>
      <xdr:colOff>38100</xdr:colOff>
      <xdr:row>37</xdr:row>
      <xdr:rowOff>69296</xdr:rowOff>
    </xdr:to>
    <xdr:sp macro="" textlink="">
      <xdr:nvSpPr>
        <xdr:cNvPr id="534" name="楕円 533"/>
        <xdr:cNvSpPr/>
      </xdr:nvSpPr>
      <xdr:spPr>
        <a:xfrm>
          <a:off x="13652500" y="63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85823</xdr:rowOff>
    </xdr:from>
    <xdr:ext cx="534377" cy="259045"/>
    <xdr:sp macro="" textlink="">
      <xdr:nvSpPr>
        <xdr:cNvPr id="535" name="テキスト ボックス 534"/>
        <xdr:cNvSpPr txBox="1"/>
      </xdr:nvSpPr>
      <xdr:spPr>
        <a:xfrm>
          <a:off x="13436111" y="60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126162</xdr:rowOff>
    </xdr:from>
    <xdr:to>
      <xdr:col>67</xdr:col>
      <xdr:colOff>101600</xdr:colOff>
      <xdr:row>37</xdr:row>
      <xdr:rowOff>56312</xdr:rowOff>
    </xdr:to>
    <xdr:sp macro="" textlink="">
      <xdr:nvSpPr>
        <xdr:cNvPr id="536" name="楕円 535"/>
        <xdr:cNvSpPr/>
      </xdr:nvSpPr>
      <xdr:spPr>
        <a:xfrm>
          <a:off x="12763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72839</xdr:rowOff>
    </xdr:from>
    <xdr:ext cx="534377" cy="259045"/>
    <xdr:sp macro="" textlink="">
      <xdr:nvSpPr>
        <xdr:cNvPr id="537" name="テキスト ボックス 536"/>
        <xdr:cNvSpPr txBox="1"/>
      </xdr:nvSpPr>
      <xdr:spPr>
        <a:xfrm>
          <a:off x="12547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156540</xdr:rowOff>
    </xdr:from>
    <xdr:to>
      <xdr:col>85</xdr:col>
      <xdr:colOff>127000</xdr:colOff>
      <xdr:row>55</xdr:row>
      <xdr:rowOff>149092</xdr:rowOff>
    </xdr:to>
    <xdr:cxnSp macro="">
      <xdr:nvCxnSpPr>
        <xdr:cNvPr id="567" name="直線コネクタ 566"/>
        <xdr:cNvCxnSpPr/>
      </xdr:nvCxnSpPr>
      <xdr:spPr>
        <a:xfrm>
          <a:off x="15481300" y="8900490"/>
          <a:ext cx="838200" cy="67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156540</xdr:rowOff>
    </xdr:from>
    <xdr:to>
      <xdr:col>81</xdr:col>
      <xdr:colOff>50800</xdr:colOff>
      <xdr:row>56</xdr:row>
      <xdr:rowOff>43917</xdr:rowOff>
    </xdr:to>
    <xdr:cxnSp macro="">
      <xdr:nvCxnSpPr>
        <xdr:cNvPr id="570" name="直線コネクタ 569"/>
        <xdr:cNvCxnSpPr/>
      </xdr:nvCxnSpPr>
      <xdr:spPr>
        <a:xfrm flipV="1">
          <a:off x="14592300" y="8900490"/>
          <a:ext cx="889000" cy="7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43917</xdr:rowOff>
    </xdr:from>
    <xdr:to>
      <xdr:col>76</xdr:col>
      <xdr:colOff>114300</xdr:colOff>
      <xdr:row>56</xdr:row>
      <xdr:rowOff>116574</xdr:rowOff>
    </xdr:to>
    <xdr:cxnSp macro="">
      <xdr:nvCxnSpPr>
        <xdr:cNvPr id="573" name="直線コネクタ 572"/>
        <xdr:cNvCxnSpPr/>
      </xdr:nvCxnSpPr>
      <xdr:spPr>
        <a:xfrm flipV="1">
          <a:off x="13703300" y="9645117"/>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116574</xdr:rowOff>
    </xdr:from>
    <xdr:to>
      <xdr:col>71</xdr:col>
      <xdr:colOff>177800</xdr:colOff>
      <xdr:row>58</xdr:row>
      <xdr:rowOff>54242</xdr:rowOff>
    </xdr:to>
    <xdr:cxnSp macro="">
      <xdr:nvCxnSpPr>
        <xdr:cNvPr id="576" name="直線コネクタ 575"/>
        <xdr:cNvCxnSpPr/>
      </xdr:nvCxnSpPr>
      <xdr:spPr>
        <a:xfrm flipV="1">
          <a:off x="12814300" y="9717774"/>
          <a:ext cx="889000" cy="2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98292</xdr:rowOff>
    </xdr:from>
    <xdr:to>
      <xdr:col>85</xdr:col>
      <xdr:colOff>177800</xdr:colOff>
      <xdr:row>56</xdr:row>
      <xdr:rowOff>28442</xdr:rowOff>
    </xdr:to>
    <xdr:sp macro="" textlink="">
      <xdr:nvSpPr>
        <xdr:cNvPr id="586" name="楕円 585"/>
        <xdr:cNvSpPr/>
      </xdr:nvSpPr>
      <xdr:spPr>
        <a:xfrm>
          <a:off x="16268700" y="95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121169</xdr:rowOff>
    </xdr:from>
    <xdr:ext cx="534377" cy="259045"/>
    <xdr:sp macro="" textlink="">
      <xdr:nvSpPr>
        <xdr:cNvPr id="587" name="教育費該当値テキスト"/>
        <xdr:cNvSpPr txBox="1"/>
      </xdr:nvSpPr>
      <xdr:spPr>
        <a:xfrm>
          <a:off x="16370300" y="937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105740</xdr:rowOff>
    </xdr:from>
    <xdr:to>
      <xdr:col>81</xdr:col>
      <xdr:colOff>101600</xdr:colOff>
      <xdr:row>52</xdr:row>
      <xdr:rowOff>35890</xdr:rowOff>
    </xdr:to>
    <xdr:sp macro="" textlink="">
      <xdr:nvSpPr>
        <xdr:cNvPr id="588" name="楕円 587"/>
        <xdr:cNvSpPr/>
      </xdr:nvSpPr>
      <xdr:spPr>
        <a:xfrm>
          <a:off x="15430500" y="88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52417</xdr:rowOff>
    </xdr:from>
    <xdr:ext cx="599010" cy="259045"/>
    <xdr:sp macro="" textlink="">
      <xdr:nvSpPr>
        <xdr:cNvPr id="589" name="テキスト ボックス 588"/>
        <xdr:cNvSpPr txBox="1"/>
      </xdr:nvSpPr>
      <xdr:spPr>
        <a:xfrm>
          <a:off x="15181795" y="862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164567</xdr:rowOff>
    </xdr:from>
    <xdr:to>
      <xdr:col>76</xdr:col>
      <xdr:colOff>165100</xdr:colOff>
      <xdr:row>56</xdr:row>
      <xdr:rowOff>94717</xdr:rowOff>
    </xdr:to>
    <xdr:sp macro="" textlink="">
      <xdr:nvSpPr>
        <xdr:cNvPr id="590" name="楕円 589"/>
        <xdr:cNvSpPr/>
      </xdr:nvSpPr>
      <xdr:spPr>
        <a:xfrm>
          <a:off x="145415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111244</xdr:rowOff>
    </xdr:from>
    <xdr:ext cx="534377" cy="259045"/>
    <xdr:sp macro="" textlink="">
      <xdr:nvSpPr>
        <xdr:cNvPr id="591" name="テキスト ボックス 590"/>
        <xdr:cNvSpPr txBox="1"/>
      </xdr:nvSpPr>
      <xdr:spPr>
        <a:xfrm>
          <a:off x="14325111" y="93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65774</xdr:rowOff>
    </xdr:from>
    <xdr:to>
      <xdr:col>72</xdr:col>
      <xdr:colOff>38100</xdr:colOff>
      <xdr:row>56</xdr:row>
      <xdr:rowOff>167374</xdr:rowOff>
    </xdr:to>
    <xdr:sp macro="" textlink="">
      <xdr:nvSpPr>
        <xdr:cNvPr id="592" name="楕円 591"/>
        <xdr:cNvSpPr/>
      </xdr:nvSpPr>
      <xdr:spPr>
        <a:xfrm>
          <a:off x="13652500" y="96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12451</xdr:rowOff>
    </xdr:from>
    <xdr:ext cx="534377" cy="259045"/>
    <xdr:sp macro="" textlink="">
      <xdr:nvSpPr>
        <xdr:cNvPr id="593" name="テキスト ボックス 592"/>
        <xdr:cNvSpPr txBox="1"/>
      </xdr:nvSpPr>
      <xdr:spPr>
        <a:xfrm>
          <a:off x="13436111" y="94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3442</xdr:rowOff>
    </xdr:from>
    <xdr:to>
      <xdr:col>67</xdr:col>
      <xdr:colOff>101600</xdr:colOff>
      <xdr:row>58</xdr:row>
      <xdr:rowOff>105042</xdr:rowOff>
    </xdr:to>
    <xdr:sp macro="" textlink="">
      <xdr:nvSpPr>
        <xdr:cNvPr id="594" name="楕円 593"/>
        <xdr:cNvSpPr/>
      </xdr:nvSpPr>
      <xdr:spPr>
        <a:xfrm>
          <a:off x="12763500" y="99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121569</xdr:rowOff>
    </xdr:from>
    <xdr:ext cx="534377" cy="259045"/>
    <xdr:sp macro="" textlink="">
      <xdr:nvSpPr>
        <xdr:cNvPr id="595" name="テキスト ボックス 594"/>
        <xdr:cNvSpPr txBox="1"/>
      </xdr:nvSpPr>
      <xdr:spPr>
        <a:xfrm>
          <a:off x="12547111" y="97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35168</xdr:rowOff>
    </xdr:from>
    <xdr:to>
      <xdr:col>85</xdr:col>
      <xdr:colOff>127000</xdr:colOff>
      <xdr:row>79</xdr:row>
      <xdr:rowOff>39421</xdr:rowOff>
    </xdr:to>
    <xdr:cxnSp macro="">
      <xdr:nvCxnSpPr>
        <xdr:cNvPr id="624" name="直線コネクタ 623"/>
        <xdr:cNvCxnSpPr/>
      </xdr:nvCxnSpPr>
      <xdr:spPr>
        <a:xfrm>
          <a:off x="15481300" y="13579718"/>
          <a:ext cx="8382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34186</xdr:rowOff>
    </xdr:from>
    <xdr:to>
      <xdr:col>81</xdr:col>
      <xdr:colOff>50800</xdr:colOff>
      <xdr:row>79</xdr:row>
      <xdr:rowOff>35168</xdr:rowOff>
    </xdr:to>
    <xdr:cxnSp macro="">
      <xdr:nvCxnSpPr>
        <xdr:cNvPr id="627" name="直線コネクタ 626"/>
        <xdr:cNvCxnSpPr/>
      </xdr:nvCxnSpPr>
      <xdr:spPr>
        <a:xfrm>
          <a:off x="14592300" y="13578736"/>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33203</xdr:rowOff>
    </xdr:from>
    <xdr:to>
      <xdr:col>76</xdr:col>
      <xdr:colOff>114300</xdr:colOff>
      <xdr:row>79</xdr:row>
      <xdr:rowOff>34186</xdr:rowOff>
    </xdr:to>
    <xdr:cxnSp macro="">
      <xdr:nvCxnSpPr>
        <xdr:cNvPr id="630" name="直線コネクタ 629"/>
        <xdr:cNvCxnSpPr/>
      </xdr:nvCxnSpPr>
      <xdr:spPr>
        <a:xfrm>
          <a:off x="13703300" y="13577753"/>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33203</xdr:rowOff>
    </xdr:from>
    <xdr:to>
      <xdr:col>71</xdr:col>
      <xdr:colOff>177800</xdr:colOff>
      <xdr:row>79</xdr:row>
      <xdr:rowOff>41836</xdr:rowOff>
    </xdr:to>
    <xdr:cxnSp macro="">
      <xdr:nvCxnSpPr>
        <xdr:cNvPr id="633" name="直線コネクタ 632"/>
        <xdr:cNvCxnSpPr/>
      </xdr:nvCxnSpPr>
      <xdr:spPr>
        <a:xfrm flipV="1">
          <a:off x="12814300" y="13577753"/>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160071</xdr:rowOff>
    </xdr:from>
    <xdr:to>
      <xdr:col>85</xdr:col>
      <xdr:colOff>177800</xdr:colOff>
      <xdr:row>79</xdr:row>
      <xdr:rowOff>90221</xdr:rowOff>
    </xdr:to>
    <xdr:sp macro="" textlink="">
      <xdr:nvSpPr>
        <xdr:cNvPr id="643" name="楕円 642"/>
        <xdr:cNvSpPr/>
      </xdr:nvSpPr>
      <xdr:spPr>
        <a:xfrm>
          <a:off x="162687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4" name="災害復旧費該当値テキスト"/>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155818</xdr:rowOff>
    </xdr:from>
    <xdr:to>
      <xdr:col>81</xdr:col>
      <xdr:colOff>101600</xdr:colOff>
      <xdr:row>79</xdr:row>
      <xdr:rowOff>85968</xdr:rowOff>
    </xdr:to>
    <xdr:sp macro="" textlink="">
      <xdr:nvSpPr>
        <xdr:cNvPr id="645" name="楕円 644"/>
        <xdr:cNvSpPr/>
      </xdr:nvSpPr>
      <xdr:spPr>
        <a:xfrm>
          <a:off x="15430500" y="135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77095</xdr:rowOff>
    </xdr:from>
    <xdr:ext cx="469744" cy="259045"/>
    <xdr:sp macro="" textlink="">
      <xdr:nvSpPr>
        <xdr:cNvPr id="646" name="テキスト ボックス 645"/>
        <xdr:cNvSpPr txBox="1"/>
      </xdr:nvSpPr>
      <xdr:spPr>
        <a:xfrm>
          <a:off x="15246428" y="136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154836</xdr:rowOff>
    </xdr:from>
    <xdr:to>
      <xdr:col>76</xdr:col>
      <xdr:colOff>165100</xdr:colOff>
      <xdr:row>79</xdr:row>
      <xdr:rowOff>84986</xdr:rowOff>
    </xdr:to>
    <xdr:sp macro="" textlink="">
      <xdr:nvSpPr>
        <xdr:cNvPr id="647" name="楕円 646"/>
        <xdr:cNvSpPr/>
      </xdr:nvSpPr>
      <xdr:spPr>
        <a:xfrm>
          <a:off x="145415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76113</xdr:rowOff>
    </xdr:from>
    <xdr:ext cx="469744" cy="259045"/>
    <xdr:sp macro="" textlink="">
      <xdr:nvSpPr>
        <xdr:cNvPr id="648" name="テキスト ボックス 647"/>
        <xdr:cNvSpPr txBox="1"/>
      </xdr:nvSpPr>
      <xdr:spPr>
        <a:xfrm>
          <a:off x="14357428" y="1362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153853</xdr:rowOff>
    </xdr:from>
    <xdr:to>
      <xdr:col>72</xdr:col>
      <xdr:colOff>38100</xdr:colOff>
      <xdr:row>79</xdr:row>
      <xdr:rowOff>84003</xdr:rowOff>
    </xdr:to>
    <xdr:sp macro="" textlink="">
      <xdr:nvSpPr>
        <xdr:cNvPr id="649" name="楕円 648"/>
        <xdr:cNvSpPr/>
      </xdr:nvSpPr>
      <xdr:spPr>
        <a:xfrm>
          <a:off x="13652500" y="135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100530</xdr:rowOff>
    </xdr:from>
    <xdr:ext cx="469744" cy="259045"/>
    <xdr:sp macro="" textlink="">
      <xdr:nvSpPr>
        <xdr:cNvPr id="650" name="テキスト ボックス 649"/>
        <xdr:cNvSpPr txBox="1"/>
      </xdr:nvSpPr>
      <xdr:spPr>
        <a:xfrm>
          <a:off x="13468428" y="133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162486</xdr:rowOff>
    </xdr:from>
    <xdr:to>
      <xdr:col>67</xdr:col>
      <xdr:colOff>101600</xdr:colOff>
      <xdr:row>79</xdr:row>
      <xdr:rowOff>92636</xdr:rowOff>
    </xdr:to>
    <xdr:sp macro="" textlink="">
      <xdr:nvSpPr>
        <xdr:cNvPr id="651" name="楕円 650"/>
        <xdr:cNvSpPr/>
      </xdr:nvSpPr>
      <xdr:spPr>
        <a:xfrm>
          <a:off x="12763500" y="135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83763</xdr:rowOff>
    </xdr:from>
    <xdr:ext cx="378565" cy="259045"/>
    <xdr:sp macro="" textlink="">
      <xdr:nvSpPr>
        <xdr:cNvPr id="652" name="テキスト ボックス 651"/>
        <xdr:cNvSpPr txBox="1"/>
      </xdr:nvSpPr>
      <xdr:spPr>
        <a:xfrm>
          <a:off x="12625017" y="1362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50546</xdr:rowOff>
    </xdr:from>
    <xdr:to>
      <xdr:col>85</xdr:col>
      <xdr:colOff>127000</xdr:colOff>
      <xdr:row>94</xdr:row>
      <xdr:rowOff>110934</xdr:rowOff>
    </xdr:to>
    <xdr:cxnSp macro="">
      <xdr:nvCxnSpPr>
        <xdr:cNvPr id="681" name="直線コネクタ 680"/>
        <xdr:cNvCxnSpPr/>
      </xdr:nvCxnSpPr>
      <xdr:spPr>
        <a:xfrm flipV="1">
          <a:off x="15481300" y="16166846"/>
          <a:ext cx="8382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13742</xdr:rowOff>
    </xdr:from>
    <xdr:to>
      <xdr:col>81</xdr:col>
      <xdr:colOff>50800</xdr:colOff>
      <xdr:row>94</xdr:row>
      <xdr:rowOff>110934</xdr:rowOff>
    </xdr:to>
    <xdr:cxnSp macro="">
      <xdr:nvCxnSpPr>
        <xdr:cNvPr id="684" name="直線コネクタ 683"/>
        <xdr:cNvCxnSpPr/>
      </xdr:nvCxnSpPr>
      <xdr:spPr>
        <a:xfrm>
          <a:off x="14592300" y="16130042"/>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13742</xdr:rowOff>
    </xdr:from>
    <xdr:to>
      <xdr:col>76</xdr:col>
      <xdr:colOff>114300</xdr:colOff>
      <xdr:row>94</xdr:row>
      <xdr:rowOff>112077</xdr:rowOff>
    </xdr:to>
    <xdr:cxnSp macro="">
      <xdr:nvCxnSpPr>
        <xdr:cNvPr id="687" name="直線コネクタ 686"/>
        <xdr:cNvCxnSpPr/>
      </xdr:nvCxnSpPr>
      <xdr:spPr>
        <a:xfrm flipV="1">
          <a:off x="13703300" y="16130042"/>
          <a:ext cx="889000" cy="9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112077</xdr:rowOff>
    </xdr:from>
    <xdr:to>
      <xdr:col>71</xdr:col>
      <xdr:colOff>177800</xdr:colOff>
      <xdr:row>94</xdr:row>
      <xdr:rowOff>162616</xdr:rowOff>
    </xdr:to>
    <xdr:cxnSp macro="">
      <xdr:nvCxnSpPr>
        <xdr:cNvPr id="690" name="直線コネクタ 689"/>
        <xdr:cNvCxnSpPr/>
      </xdr:nvCxnSpPr>
      <xdr:spPr>
        <a:xfrm flipV="1">
          <a:off x="12814300" y="16228377"/>
          <a:ext cx="889000" cy="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171196</xdr:rowOff>
    </xdr:from>
    <xdr:to>
      <xdr:col>85</xdr:col>
      <xdr:colOff>177800</xdr:colOff>
      <xdr:row>94</xdr:row>
      <xdr:rowOff>101346</xdr:rowOff>
    </xdr:to>
    <xdr:sp macro="" textlink="">
      <xdr:nvSpPr>
        <xdr:cNvPr id="700" name="楕円 699"/>
        <xdr:cNvSpPr/>
      </xdr:nvSpPr>
      <xdr:spPr>
        <a:xfrm>
          <a:off x="16268700" y="16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22623</xdr:rowOff>
    </xdr:from>
    <xdr:ext cx="534377" cy="259045"/>
    <xdr:sp macro="" textlink="">
      <xdr:nvSpPr>
        <xdr:cNvPr id="701" name="公債費該当値テキスト"/>
        <xdr:cNvSpPr txBox="1"/>
      </xdr:nvSpPr>
      <xdr:spPr>
        <a:xfrm>
          <a:off x="16370300" y="159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60134</xdr:rowOff>
    </xdr:from>
    <xdr:to>
      <xdr:col>81</xdr:col>
      <xdr:colOff>101600</xdr:colOff>
      <xdr:row>94</xdr:row>
      <xdr:rowOff>161734</xdr:rowOff>
    </xdr:to>
    <xdr:sp macro="" textlink="">
      <xdr:nvSpPr>
        <xdr:cNvPr id="702" name="楕円 701"/>
        <xdr:cNvSpPr/>
      </xdr:nvSpPr>
      <xdr:spPr>
        <a:xfrm>
          <a:off x="15430500" y="161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6811</xdr:rowOff>
    </xdr:from>
    <xdr:ext cx="534377" cy="259045"/>
    <xdr:sp macro="" textlink="">
      <xdr:nvSpPr>
        <xdr:cNvPr id="703" name="テキスト ボックス 702"/>
        <xdr:cNvSpPr txBox="1"/>
      </xdr:nvSpPr>
      <xdr:spPr>
        <a:xfrm>
          <a:off x="15214111" y="159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134392</xdr:rowOff>
    </xdr:from>
    <xdr:to>
      <xdr:col>76</xdr:col>
      <xdr:colOff>165100</xdr:colOff>
      <xdr:row>94</xdr:row>
      <xdr:rowOff>64542</xdr:rowOff>
    </xdr:to>
    <xdr:sp macro="" textlink="">
      <xdr:nvSpPr>
        <xdr:cNvPr id="704" name="楕円 703"/>
        <xdr:cNvSpPr/>
      </xdr:nvSpPr>
      <xdr:spPr>
        <a:xfrm>
          <a:off x="14541500" y="160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81069</xdr:rowOff>
    </xdr:from>
    <xdr:ext cx="534377" cy="259045"/>
    <xdr:sp macro="" textlink="">
      <xdr:nvSpPr>
        <xdr:cNvPr id="705" name="テキスト ボックス 704"/>
        <xdr:cNvSpPr txBox="1"/>
      </xdr:nvSpPr>
      <xdr:spPr>
        <a:xfrm>
          <a:off x="14325111" y="158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61277</xdr:rowOff>
    </xdr:from>
    <xdr:to>
      <xdr:col>72</xdr:col>
      <xdr:colOff>38100</xdr:colOff>
      <xdr:row>94</xdr:row>
      <xdr:rowOff>162877</xdr:rowOff>
    </xdr:to>
    <xdr:sp macro="" textlink="">
      <xdr:nvSpPr>
        <xdr:cNvPr id="706" name="楕円 705"/>
        <xdr:cNvSpPr/>
      </xdr:nvSpPr>
      <xdr:spPr>
        <a:xfrm>
          <a:off x="13652500" y="161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7954</xdr:rowOff>
    </xdr:from>
    <xdr:ext cx="534377" cy="259045"/>
    <xdr:sp macro="" textlink="">
      <xdr:nvSpPr>
        <xdr:cNvPr id="707" name="テキスト ボックス 706"/>
        <xdr:cNvSpPr txBox="1"/>
      </xdr:nvSpPr>
      <xdr:spPr>
        <a:xfrm>
          <a:off x="13436111" y="159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111816</xdr:rowOff>
    </xdr:from>
    <xdr:to>
      <xdr:col>67</xdr:col>
      <xdr:colOff>101600</xdr:colOff>
      <xdr:row>95</xdr:row>
      <xdr:rowOff>41966</xdr:rowOff>
    </xdr:to>
    <xdr:sp macro="" textlink="">
      <xdr:nvSpPr>
        <xdr:cNvPr id="708" name="楕円 707"/>
        <xdr:cNvSpPr/>
      </xdr:nvSpPr>
      <xdr:spPr>
        <a:xfrm>
          <a:off x="12763500" y="1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33093</xdr:rowOff>
    </xdr:from>
    <xdr:ext cx="534377" cy="259045"/>
    <xdr:sp macro="" textlink="">
      <xdr:nvSpPr>
        <xdr:cNvPr id="709" name="テキスト ボックス 708"/>
        <xdr:cNvSpPr txBox="1"/>
      </xdr:nvSpPr>
      <xdr:spPr>
        <a:xfrm>
          <a:off x="12547111" y="163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172,505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円となっている。近年減少傾向ではあったものの、会計年度任用職員制度の開始により大幅な増加となり、類似団体と比較して高い状況となっている。商工費は、住民一人当たり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円と前年度比減少したが、前年度より実施している観光拠点施設整備事業により、これまでの一人当たりのコストと比較し高い推移となっている。また、教育費は住民一人当たり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円と前年度比大幅に減少した。社会教育施設整備事業の完了などの普通建設事業の影響による減少である。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歳出全体の構成比が最も高い民生費は、普通建設事業の完了等により、住民一人当たり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148,620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令和２年度は、実質収支額・実質単年度収支ともに黒字となっている。実質単年度収支においては、前年度より減少しているものの、地方消費税交付金、国庫支出金の増により、黒字を維持した。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百万円の積立を行い、目安としている標準財政規模の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割の水準を堅持した。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病院事業会計については、赤字額は生じていないが、構造的に一般会計繰出金に依存している。歳入の確保、経費の削減などの経営改善が求められる。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国民健康保険特別会計については、赤字額は生じていないが、加入者の個人所得の</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伸びが鈍化していることに加え、</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高齢化に伴う国民健康保険税の減収や医療費の上昇が今後もさらに進展することが見込まれるため、健全化に向けた取り組みが求められる。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その他の公営事業会計については、平均的な実質収支となっており、安定した経営がなされていると分析できる。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52596446</v>
      </c>
      <c r="BO4" s="395"/>
      <c r="BP4" s="395"/>
      <c r="BQ4" s="395"/>
      <c r="BR4" s="395"/>
      <c r="BS4" s="395"/>
      <c r="BT4" s="395"/>
      <c r="BU4" s="396"/>
      <c r="BV4" s="394">
        <v>46932634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6.4</v>
      </c>
      <c r="CU4" s="401"/>
      <c r="CV4" s="401"/>
      <c r="CW4" s="401"/>
      <c r="CX4" s="401"/>
      <c r="CY4" s="401"/>
      <c r="CZ4" s="401"/>
      <c r="DA4" s="402"/>
      <c r="DB4" s="400">
        <v>6</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50652037</v>
      </c>
      <c r="BO5" s="432"/>
      <c r="BP5" s="432"/>
      <c r="BQ5" s="432"/>
      <c r="BR5" s="432"/>
      <c r="BS5" s="432"/>
      <c r="BT5" s="432"/>
      <c r="BU5" s="433"/>
      <c r="BV5" s="431">
        <v>45191335</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92.1</v>
      </c>
      <c r="CU5" s="429"/>
      <c r="CV5" s="429"/>
      <c r="CW5" s="429"/>
      <c r="CX5" s="429"/>
      <c r="CY5" s="429"/>
      <c r="CZ5" s="429"/>
      <c r="DA5" s="430"/>
      <c r="DB5" s="428">
        <v>90.1</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1944409</v>
      </c>
      <c r="BO6" s="432"/>
      <c r="BP6" s="432"/>
      <c r="BQ6" s="432"/>
      <c r="BR6" s="432"/>
      <c r="BS6" s="432"/>
      <c r="BT6" s="432"/>
      <c r="BU6" s="433"/>
      <c r="BV6" s="431">
        <v>1741299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97.9</v>
      </c>
      <c r="CU6" s="469"/>
      <c r="CV6" s="469"/>
      <c r="CW6" s="469"/>
      <c r="CX6" s="469"/>
      <c r="CY6" s="469"/>
      <c r="CZ6" s="469"/>
      <c r="DA6" s="470"/>
      <c r="DB6" s="468">
        <v>94.5</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313176</v>
      </c>
      <c r="BO7" s="432"/>
      <c r="BP7" s="432"/>
      <c r="BQ7" s="432"/>
      <c r="BR7" s="432"/>
      <c r="BS7" s="432"/>
      <c r="BT7" s="432"/>
      <c r="BU7" s="433"/>
      <c r="BV7" s="431">
        <v>256192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25594517</v>
      </c>
      <c r="CU7" s="432"/>
      <c r="CV7" s="432"/>
      <c r="CW7" s="432"/>
      <c r="CX7" s="432"/>
      <c r="CY7" s="432"/>
      <c r="CZ7" s="432"/>
      <c r="DA7" s="433"/>
      <c r="DB7" s="431">
        <v>24816550</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1631233</v>
      </c>
      <c r="BO8" s="432"/>
      <c r="BP8" s="432"/>
      <c r="BQ8" s="432"/>
      <c r="BR8" s="432"/>
      <c r="BS8" s="432"/>
      <c r="BT8" s="432"/>
      <c r="BU8" s="433"/>
      <c r="BV8" s="431">
        <v>1485107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0.69</v>
      </c>
      <c r="CU8" s="472"/>
      <c r="CV8" s="472"/>
      <c r="CW8" s="472"/>
      <c r="CX8" s="472"/>
      <c r="CY8" s="472"/>
      <c r="CZ8" s="472"/>
      <c r="DA8" s="473"/>
      <c r="DB8" s="471">
        <v>0.7</v>
      </c>
      <c r="DC8" s="472"/>
      <c r="DD8" s="472"/>
      <c r="DE8" s="472"/>
      <c r="DF8" s="472"/>
      <c r="DG8" s="472"/>
      <c r="DH8" s="472"/>
      <c r="DI8" s="473"/>
      <c r="DJ8" s="186"/>
      <c r="DK8" s="186"/>
      <c r="DL8" s="186"/>
      <c r="DM8" s="186"/>
      <c r="DN8" s="186"/>
      <c r="DO8" s="186"/>
    </row>
    <row r="9" spans="1:119" ht="18.75" customHeight="1" thickBot="1" x14ac:dyDescent="0.25">
      <c r="A9" s="187"/>
      <c r="B9" s="425" t="s">
        <v>111</v>
      </c>
      <c r="C9" s="426"/>
      <c r="D9" s="426"/>
      <c r="E9" s="426"/>
      <c r="F9" s="426"/>
      <c r="G9" s="426"/>
      <c r="H9" s="426"/>
      <c r="I9" s="426"/>
      <c r="J9" s="426"/>
      <c r="K9" s="474"/>
      <c r="L9" s="475" t="s">
        <v>112</v>
      </c>
      <c r="M9" s="476"/>
      <c r="N9" s="476"/>
      <c r="O9" s="476"/>
      <c r="P9" s="476"/>
      <c r="Q9" s="477"/>
      <c r="R9" s="478">
        <v>88358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146126</v>
      </c>
      <c r="BO9" s="432"/>
      <c r="BP9" s="432"/>
      <c r="BQ9" s="432"/>
      <c r="BR9" s="432"/>
      <c r="BS9" s="432"/>
      <c r="BT9" s="432"/>
      <c r="BU9" s="433"/>
      <c r="BV9" s="431">
        <v>290928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13.2</v>
      </c>
      <c r="CU9" s="429"/>
      <c r="CV9" s="429"/>
      <c r="CW9" s="429"/>
      <c r="CX9" s="429"/>
      <c r="CY9" s="429"/>
      <c r="CZ9" s="429"/>
      <c r="DA9" s="430"/>
      <c r="DB9" s="428">
        <v>13</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117</v>
      </c>
      <c r="M10" s="461"/>
      <c r="N10" s="461"/>
      <c r="O10" s="461"/>
      <c r="P10" s="461"/>
      <c r="Q10" s="462"/>
      <c r="R10" s="482">
        <v>90901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101</v>
      </c>
      <c r="AV10" s="464"/>
      <c r="AW10" s="464"/>
      <c r="AX10" s="464"/>
      <c r="AY10" s="465" t="s">
        <v>119</v>
      </c>
      <c r="AZ10" s="466"/>
      <c r="BA10" s="466"/>
      <c r="BB10" s="466"/>
      <c r="BC10" s="466"/>
      <c r="BD10" s="466"/>
      <c r="BE10" s="466"/>
      <c r="BF10" s="466"/>
      <c r="BG10" s="466"/>
      <c r="BH10" s="466"/>
      <c r="BI10" s="466"/>
      <c r="BJ10" s="466"/>
      <c r="BK10" s="466"/>
      <c r="BL10" s="466"/>
      <c r="BM10" s="467"/>
      <c r="BN10" s="431">
        <v>743161</v>
      </c>
      <c r="BO10" s="432"/>
      <c r="BP10" s="432"/>
      <c r="BQ10" s="432"/>
      <c r="BR10" s="432"/>
      <c r="BS10" s="432"/>
      <c r="BT10" s="432"/>
      <c r="BU10" s="433"/>
      <c r="BV10" s="431">
        <v>597668</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90194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727181</v>
      </c>
      <c r="BO12" s="432"/>
      <c r="BP12" s="432"/>
      <c r="BQ12" s="432"/>
      <c r="BR12" s="432"/>
      <c r="BS12" s="432"/>
      <c r="BT12" s="432"/>
      <c r="BU12" s="433"/>
      <c r="BV12" s="431">
        <v>196255</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138</v>
      </c>
      <c r="N13" s="523"/>
      <c r="O13" s="523"/>
      <c r="P13" s="523"/>
      <c r="Q13" s="524"/>
      <c r="R13" s="515">
        <v>86378</v>
      </c>
      <c r="S13" s="516"/>
      <c r="T13" s="516"/>
      <c r="U13" s="516"/>
      <c r="V13" s="517"/>
      <c r="W13" s="447" t="s">
        <v>139</v>
      </c>
      <c r="X13" s="448"/>
      <c r="Y13" s="448"/>
      <c r="Z13" s="448"/>
      <c r="AA13" s="448"/>
      <c r="AB13" s="438"/>
      <c r="AC13" s="482">
        <v>1782</v>
      </c>
      <c r="AD13" s="483"/>
      <c r="AE13" s="483"/>
      <c r="AF13" s="483"/>
      <c r="AG13" s="525"/>
      <c r="AH13" s="482">
        <v>1753</v>
      </c>
      <c r="AI13" s="483"/>
      <c r="AJ13" s="483"/>
      <c r="AK13" s="483"/>
      <c r="AL13" s="484"/>
      <c r="AM13" s="460" t="s">
        <v>140</v>
      </c>
      <c r="AN13" s="461"/>
      <c r="AO13" s="461"/>
      <c r="AP13" s="461"/>
      <c r="AQ13" s="461"/>
      <c r="AR13" s="461"/>
      <c r="AS13" s="461"/>
      <c r="AT13" s="462"/>
      <c r="AU13" s="463" t="s">
        <v>108</v>
      </c>
      <c r="AV13" s="464"/>
      <c r="AW13" s="464"/>
      <c r="AX13" s="464"/>
      <c r="AY13" s="465" t="s">
        <v>141</v>
      </c>
      <c r="AZ13" s="466"/>
      <c r="BA13" s="466"/>
      <c r="BB13" s="466"/>
      <c r="BC13" s="466"/>
      <c r="BD13" s="466"/>
      <c r="BE13" s="466"/>
      <c r="BF13" s="466"/>
      <c r="BG13" s="466"/>
      <c r="BH13" s="466"/>
      <c r="BI13" s="466"/>
      <c r="BJ13" s="466"/>
      <c r="BK13" s="466"/>
      <c r="BL13" s="466"/>
      <c r="BM13" s="467"/>
      <c r="BN13" s="431">
        <v>162106</v>
      </c>
      <c r="BO13" s="432"/>
      <c r="BP13" s="432"/>
      <c r="BQ13" s="432"/>
      <c r="BR13" s="432"/>
      <c r="BS13" s="432"/>
      <c r="BT13" s="432"/>
      <c r="BU13" s="433"/>
      <c r="BV13" s="431">
        <v>692341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6.9</v>
      </c>
      <c r="CU13" s="429"/>
      <c r="CV13" s="429"/>
      <c r="CW13" s="429"/>
      <c r="CX13" s="429"/>
      <c r="CY13" s="429"/>
      <c r="CZ13" s="429"/>
      <c r="DA13" s="430"/>
      <c r="DB13" s="428">
        <v>8</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143</v>
      </c>
      <c r="M14" s="513"/>
      <c r="N14" s="513"/>
      <c r="O14" s="513"/>
      <c r="P14" s="513"/>
      <c r="Q14" s="514"/>
      <c r="R14" s="515">
        <v>90703</v>
      </c>
      <c r="S14" s="516"/>
      <c r="T14" s="516"/>
      <c r="U14" s="516"/>
      <c r="V14" s="517"/>
      <c r="W14" s="421"/>
      <c r="X14" s="422"/>
      <c r="Y14" s="422"/>
      <c r="Z14" s="422"/>
      <c r="AA14" s="422"/>
      <c r="AB14" s="411"/>
      <c r="AC14" s="518">
        <v>4</v>
      </c>
      <c r="AD14" s="519"/>
      <c r="AE14" s="519"/>
      <c r="AF14" s="519"/>
      <c r="AG14" s="520"/>
      <c r="AH14" s="518">
        <v>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56.1</v>
      </c>
      <c r="CU14" s="530"/>
      <c r="CV14" s="530"/>
      <c r="CW14" s="530"/>
      <c r="CX14" s="530"/>
      <c r="CY14" s="530"/>
      <c r="CZ14" s="530"/>
      <c r="DA14" s="531"/>
      <c r="DB14" s="529">
        <v>65.599999999999994</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138</v>
      </c>
      <c r="N15" s="523"/>
      <c r="O15" s="523"/>
      <c r="P15" s="523"/>
      <c r="Q15" s="524"/>
      <c r="R15" s="515">
        <v>87047</v>
      </c>
      <c r="S15" s="516"/>
      <c r="T15" s="516"/>
      <c r="U15" s="516"/>
      <c r="V15" s="517"/>
      <c r="W15" s="447" t="s">
        <v>145</v>
      </c>
      <c r="X15" s="448"/>
      <c r="Y15" s="448"/>
      <c r="Z15" s="448"/>
      <c r="AA15" s="448"/>
      <c r="AB15" s="438"/>
      <c r="AC15" s="482">
        <v>18074</v>
      </c>
      <c r="AD15" s="483"/>
      <c r="AE15" s="483"/>
      <c r="AF15" s="483"/>
      <c r="AG15" s="525"/>
      <c r="AH15" s="482">
        <v>18063</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13801590</v>
      </c>
      <c r="BO15" s="395"/>
      <c r="BP15" s="395"/>
      <c r="BQ15" s="395"/>
      <c r="BR15" s="395"/>
      <c r="BS15" s="395"/>
      <c r="BT15" s="395"/>
      <c r="BU15" s="396"/>
      <c r="BV15" s="394">
        <v>13163545</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40.4</v>
      </c>
      <c r="AD16" s="519"/>
      <c r="AE16" s="519"/>
      <c r="AF16" s="519"/>
      <c r="AG16" s="520"/>
      <c r="AH16" s="518">
        <v>41.1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20342204</v>
      </c>
      <c r="BO16" s="432"/>
      <c r="BP16" s="432"/>
      <c r="BQ16" s="432"/>
      <c r="BR16" s="432"/>
      <c r="BS16" s="432"/>
      <c r="BT16" s="432"/>
      <c r="BU16" s="433"/>
      <c r="BV16" s="431">
        <v>19417241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24900</v>
      </c>
      <c r="AD17" s="483"/>
      <c r="AE17" s="483"/>
      <c r="AF17" s="483"/>
      <c r="AG17" s="525"/>
      <c r="AH17" s="482">
        <v>24108</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17591138</v>
      </c>
      <c r="BO17" s="432"/>
      <c r="BP17" s="432"/>
      <c r="BQ17" s="432"/>
      <c r="BR17" s="432"/>
      <c r="BS17" s="432"/>
      <c r="BT17" s="432"/>
      <c r="BU17" s="433"/>
      <c r="BV17" s="431">
        <v>16875866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155</v>
      </c>
      <c r="C18" s="474"/>
      <c r="D18" s="474"/>
      <c r="E18" s="546"/>
      <c r="F18" s="546"/>
      <c r="G18" s="546"/>
      <c r="H18" s="546"/>
      <c r="I18" s="546"/>
      <c r="J18" s="546"/>
      <c r="K18" s="546"/>
      <c r="L18" s="547">
        <v>481.62</v>
      </c>
      <c r="M18" s="547"/>
      <c r="N18" s="547"/>
      <c r="O18" s="547"/>
      <c r="P18" s="547"/>
      <c r="Q18" s="547"/>
      <c r="R18" s="548"/>
      <c r="S18" s="548"/>
      <c r="T18" s="548"/>
      <c r="U18" s="548"/>
      <c r="V18" s="549"/>
      <c r="W18" s="449"/>
      <c r="X18" s="450"/>
      <c r="Y18" s="450"/>
      <c r="Z18" s="450"/>
      <c r="AA18" s="450"/>
      <c r="AB18" s="441"/>
      <c r="AC18" s="550">
        <v>55.6</v>
      </c>
      <c r="AD18" s="551"/>
      <c r="AE18" s="551"/>
      <c r="AF18" s="551"/>
      <c r="AG18" s="552"/>
      <c r="AH18" s="550">
        <v>54.9</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23218841</v>
      </c>
      <c r="BO18" s="432"/>
      <c r="BP18" s="432"/>
      <c r="BQ18" s="432"/>
      <c r="BR18" s="432"/>
      <c r="BS18" s="432"/>
      <c r="BT18" s="432"/>
      <c r="BU18" s="433"/>
      <c r="BV18" s="431">
        <v>22940827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157</v>
      </c>
      <c r="C19" s="474"/>
      <c r="D19" s="474"/>
      <c r="E19" s="546"/>
      <c r="F19" s="546"/>
      <c r="G19" s="546"/>
      <c r="H19" s="546"/>
      <c r="I19" s="546"/>
      <c r="J19" s="546"/>
      <c r="K19" s="546"/>
      <c r="L19" s="554">
        <v>183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30429234</v>
      </c>
      <c r="BO19" s="432"/>
      <c r="BP19" s="432"/>
      <c r="BQ19" s="432"/>
      <c r="BR19" s="432"/>
      <c r="BS19" s="432"/>
      <c r="BT19" s="432"/>
      <c r="BU19" s="433"/>
      <c r="BV19" s="431">
        <v>28722714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159</v>
      </c>
      <c r="C20" s="474"/>
      <c r="D20" s="474"/>
      <c r="E20" s="546"/>
      <c r="F20" s="546"/>
      <c r="G20" s="546"/>
      <c r="H20" s="546"/>
      <c r="I20" s="546"/>
      <c r="J20" s="546"/>
      <c r="K20" s="546"/>
      <c r="L20" s="554">
        <v>33641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49646406</v>
      </c>
      <c r="BO23" s="432"/>
      <c r="BP23" s="432"/>
      <c r="BQ23" s="432"/>
      <c r="BR23" s="432"/>
      <c r="BS23" s="432"/>
      <c r="BT23" s="432"/>
      <c r="BU23" s="433"/>
      <c r="BV23" s="431">
        <v>48931438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168</v>
      </c>
      <c r="F24" s="461"/>
      <c r="G24" s="461"/>
      <c r="H24" s="461"/>
      <c r="I24" s="461"/>
      <c r="J24" s="461"/>
      <c r="K24" s="462"/>
      <c r="L24" s="482">
        <v>1</v>
      </c>
      <c r="M24" s="483"/>
      <c r="N24" s="483"/>
      <c r="O24" s="483"/>
      <c r="P24" s="525"/>
      <c r="Q24" s="482">
        <v>8670</v>
      </c>
      <c r="R24" s="483"/>
      <c r="S24" s="483"/>
      <c r="T24" s="483"/>
      <c r="U24" s="483"/>
      <c r="V24" s="525"/>
      <c r="W24" s="584"/>
      <c r="X24" s="572"/>
      <c r="Y24" s="573"/>
      <c r="Z24" s="481" t="s">
        <v>169</v>
      </c>
      <c r="AA24" s="461"/>
      <c r="AB24" s="461"/>
      <c r="AC24" s="461"/>
      <c r="AD24" s="461"/>
      <c r="AE24" s="461"/>
      <c r="AF24" s="461"/>
      <c r="AG24" s="462"/>
      <c r="AH24" s="482">
        <v>626</v>
      </c>
      <c r="AI24" s="483"/>
      <c r="AJ24" s="483"/>
      <c r="AK24" s="483"/>
      <c r="AL24" s="525"/>
      <c r="AM24" s="482">
        <v>1959380</v>
      </c>
      <c r="AN24" s="483"/>
      <c r="AO24" s="483"/>
      <c r="AP24" s="483"/>
      <c r="AQ24" s="483"/>
      <c r="AR24" s="525"/>
      <c r="AS24" s="482">
        <v>3130</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23679366</v>
      </c>
      <c r="BO24" s="432"/>
      <c r="BP24" s="432"/>
      <c r="BQ24" s="432"/>
      <c r="BR24" s="432"/>
      <c r="BS24" s="432"/>
      <c r="BT24" s="432"/>
      <c r="BU24" s="433"/>
      <c r="BV24" s="431">
        <v>22607205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171</v>
      </c>
      <c r="F25" s="461"/>
      <c r="G25" s="461"/>
      <c r="H25" s="461"/>
      <c r="I25" s="461"/>
      <c r="J25" s="461"/>
      <c r="K25" s="462"/>
      <c r="L25" s="482">
        <v>1</v>
      </c>
      <c r="M25" s="483"/>
      <c r="N25" s="483"/>
      <c r="O25" s="483"/>
      <c r="P25" s="525"/>
      <c r="Q25" s="482">
        <v>7220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173</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6787633</v>
      </c>
      <c r="BO25" s="395"/>
      <c r="BP25" s="395"/>
      <c r="BQ25" s="395"/>
      <c r="BR25" s="395"/>
      <c r="BS25" s="395"/>
      <c r="BT25" s="395"/>
      <c r="BU25" s="396"/>
      <c r="BV25" s="394">
        <v>7411779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175</v>
      </c>
      <c r="F26" s="461"/>
      <c r="G26" s="461"/>
      <c r="H26" s="461"/>
      <c r="I26" s="461"/>
      <c r="J26" s="461"/>
      <c r="K26" s="462"/>
      <c r="L26" s="482">
        <v>1</v>
      </c>
      <c r="M26" s="483"/>
      <c r="N26" s="483"/>
      <c r="O26" s="483"/>
      <c r="P26" s="525"/>
      <c r="Q26" s="482">
        <v>6740</v>
      </c>
      <c r="R26" s="483"/>
      <c r="S26" s="483"/>
      <c r="T26" s="483"/>
      <c r="U26" s="483"/>
      <c r="V26" s="525"/>
      <c r="W26" s="584"/>
      <c r="X26" s="572"/>
      <c r="Y26" s="573"/>
      <c r="Z26" s="481" t="s">
        <v>176</v>
      </c>
      <c r="AA26" s="594"/>
      <c r="AB26" s="594"/>
      <c r="AC26" s="594"/>
      <c r="AD26" s="594"/>
      <c r="AE26" s="594"/>
      <c r="AF26" s="594"/>
      <c r="AG26" s="595"/>
      <c r="AH26" s="482">
        <v>13</v>
      </c>
      <c r="AI26" s="483"/>
      <c r="AJ26" s="483"/>
      <c r="AK26" s="483"/>
      <c r="AL26" s="525"/>
      <c r="AM26" s="482">
        <v>37323</v>
      </c>
      <c r="AN26" s="483"/>
      <c r="AO26" s="483"/>
      <c r="AP26" s="483"/>
      <c r="AQ26" s="483"/>
      <c r="AR26" s="525"/>
      <c r="AS26" s="482">
        <v>2871</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173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178</v>
      </c>
      <c r="F27" s="461"/>
      <c r="G27" s="461"/>
      <c r="H27" s="461"/>
      <c r="I27" s="461"/>
      <c r="J27" s="461"/>
      <c r="K27" s="462"/>
      <c r="L27" s="482">
        <v>1</v>
      </c>
      <c r="M27" s="483"/>
      <c r="N27" s="483"/>
      <c r="O27" s="483"/>
      <c r="P27" s="525"/>
      <c r="Q27" s="482">
        <v>4500</v>
      </c>
      <c r="R27" s="483"/>
      <c r="S27" s="483"/>
      <c r="T27" s="483"/>
      <c r="U27" s="483"/>
      <c r="V27" s="525"/>
      <c r="W27" s="584"/>
      <c r="X27" s="572"/>
      <c r="Y27" s="573"/>
      <c r="Z27" s="481" t="s">
        <v>179</v>
      </c>
      <c r="AA27" s="461"/>
      <c r="AB27" s="461"/>
      <c r="AC27" s="461"/>
      <c r="AD27" s="461"/>
      <c r="AE27" s="461"/>
      <c r="AF27" s="461"/>
      <c r="AG27" s="462"/>
      <c r="AH27" s="482">
        <v>28</v>
      </c>
      <c r="AI27" s="483"/>
      <c r="AJ27" s="483"/>
      <c r="AK27" s="483"/>
      <c r="AL27" s="525"/>
      <c r="AM27" s="482">
        <v>92876</v>
      </c>
      <c r="AN27" s="483"/>
      <c r="AO27" s="483"/>
      <c r="AP27" s="483"/>
      <c r="AQ27" s="483"/>
      <c r="AR27" s="525"/>
      <c r="AS27" s="482">
        <v>3317</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199650</v>
      </c>
      <c r="BO27" s="608"/>
      <c r="BP27" s="608"/>
      <c r="BQ27" s="608"/>
      <c r="BR27" s="608"/>
      <c r="BS27" s="608"/>
      <c r="BT27" s="608"/>
      <c r="BU27" s="609"/>
      <c r="BV27" s="607">
        <v>199650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181</v>
      </c>
      <c r="F28" s="461"/>
      <c r="G28" s="461"/>
      <c r="H28" s="461"/>
      <c r="I28" s="461"/>
      <c r="J28" s="461"/>
      <c r="K28" s="462"/>
      <c r="L28" s="482">
        <v>1</v>
      </c>
      <c r="M28" s="483"/>
      <c r="N28" s="483"/>
      <c r="O28" s="483"/>
      <c r="P28" s="525"/>
      <c r="Q28" s="482">
        <v>3900</v>
      </c>
      <c r="R28" s="483"/>
      <c r="S28" s="483"/>
      <c r="T28" s="483"/>
      <c r="U28" s="483"/>
      <c r="V28" s="525"/>
      <c r="W28" s="584"/>
      <c r="X28" s="572"/>
      <c r="Y28" s="573"/>
      <c r="Z28" s="481" t="s">
        <v>182</v>
      </c>
      <c r="AA28" s="461"/>
      <c r="AB28" s="461"/>
      <c r="AC28" s="461"/>
      <c r="AD28" s="461"/>
      <c r="AE28" s="461"/>
      <c r="AF28" s="461"/>
      <c r="AG28" s="462"/>
      <c r="AH28" s="482" t="s">
        <v>173</v>
      </c>
      <c r="AI28" s="483"/>
      <c r="AJ28" s="483"/>
      <c r="AK28" s="483"/>
      <c r="AL28" s="525"/>
      <c r="AM28" s="482" t="s">
        <v>137</v>
      </c>
      <c r="AN28" s="483"/>
      <c r="AO28" s="483"/>
      <c r="AP28" s="483"/>
      <c r="AQ28" s="483"/>
      <c r="AR28" s="525"/>
      <c r="AS28" s="482" t="s">
        <v>173</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2875582</v>
      </c>
      <c r="BO28" s="395"/>
      <c r="BP28" s="395"/>
      <c r="BQ28" s="395"/>
      <c r="BR28" s="395"/>
      <c r="BS28" s="395"/>
      <c r="BT28" s="395"/>
      <c r="BU28" s="396"/>
      <c r="BV28" s="394">
        <v>2859602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184</v>
      </c>
      <c r="F29" s="461"/>
      <c r="G29" s="461"/>
      <c r="H29" s="461"/>
      <c r="I29" s="461"/>
      <c r="J29" s="461"/>
      <c r="K29" s="462"/>
      <c r="L29" s="482">
        <v>22</v>
      </c>
      <c r="M29" s="483"/>
      <c r="N29" s="483"/>
      <c r="O29" s="483"/>
      <c r="P29" s="525"/>
      <c r="Q29" s="482">
        <v>3500</v>
      </c>
      <c r="R29" s="483"/>
      <c r="S29" s="483"/>
      <c r="T29" s="483"/>
      <c r="U29" s="483"/>
      <c r="V29" s="525"/>
      <c r="W29" s="585"/>
      <c r="X29" s="586"/>
      <c r="Y29" s="587"/>
      <c r="Z29" s="481" t="s">
        <v>185</v>
      </c>
      <c r="AA29" s="461"/>
      <c r="AB29" s="461"/>
      <c r="AC29" s="461"/>
      <c r="AD29" s="461"/>
      <c r="AE29" s="461"/>
      <c r="AF29" s="461"/>
      <c r="AG29" s="462"/>
      <c r="AH29" s="482">
        <v>654</v>
      </c>
      <c r="AI29" s="483"/>
      <c r="AJ29" s="483"/>
      <c r="AK29" s="483"/>
      <c r="AL29" s="525"/>
      <c r="AM29" s="482">
        <v>2052256</v>
      </c>
      <c r="AN29" s="483"/>
      <c r="AO29" s="483"/>
      <c r="AP29" s="483"/>
      <c r="AQ29" s="483"/>
      <c r="AR29" s="525"/>
      <c r="AS29" s="482">
        <v>3138</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536931</v>
      </c>
      <c r="BO29" s="432"/>
      <c r="BP29" s="432"/>
      <c r="BQ29" s="432"/>
      <c r="BR29" s="432"/>
      <c r="BS29" s="432"/>
      <c r="BT29" s="432"/>
      <c r="BU29" s="433"/>
      <c r="BV29" s="431">
        <v>536931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96.9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5494540</v>
      </c>
      <c r="BO30" s="608"/>
      <c r="BP30" s="608"/>
      <c r="BQ30" s="608"/>
      <c r="BR30" s="608"/>
      <c r="BS30" s="608"/>
      <c r="BT30" s="608"/>
      <c r="BU30" s="609"/>
      <c r="BV30" s="607">
        <v>5553703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甲賀広域行政組合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信楽高原鐵道㈱</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野洲川基幹水利施設管理事業特別会計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公立甲賀病院組合（一般会計）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㈱道の駅あいの土山</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診療所事業会計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滋賀県市町村職員研修センター</v>
      </c>
      <c r="BZ36" s="621"/>
      <c r="CA36" s="621"/>
      <c r="CB36" s="621"/>
      <c r="CC36" s="621"/>
      <c r="CD36" s="621"/>
      <c r="CE36" s="621"/>
      <c r="CF36" s="621"/>
      <c r="CG36" s="621"/>
      <c r="CH36" s="621"/>
      <c r="CI36" s="621"/>
      <c r="CJ36" s="621"/>
      <c r="CK36" s="621"/>
      <c r="CL36" s="621"/>
      <c r="CM36" s="621"/>
      <c r="CN36" s="214"/>
      <c r="CO36" s="620">
        <f t="shared" si="3"/>
        <v>20</v>
      </c>
      <c r="CP36" s="620"/>
      <c r="CQ36" s="621" t="str">
        <f>IF('各会計、関係団体の財政状況及び健全化判断比率'!BS9="","",'各会計、関係団体の財政状況及び健全化判断比率'!BS9)</f>
        <v>㈱土山町緑のふるさと振興会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9</v>
      </c>
      <c r="AN37" s="620"/>
      <c r="AO37" s="621" t="str">
        <f>IF('各会計、関係団体の財政状況及び健全化判断比率'!B34="","",'各会計、関係団体の財政状況及び健全化判断比率'!B34)</f>
        <v>介護老人保健施設事業会計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滋賀県市町村職員退職手当組合</v>
      </c>
      <c r="BZ37" s="621"/>
      <c r="CA37" s="621"/>
      <c r="CB37" s="621"/>
      <c r="CC37" s="621"/>
      <c r="CD37" s="621"/>
      <c r="CE37" s="621"/>
      <c r="CF37" s="621"/>
      <c r="CG37" s="621"/>
      <c r="CH37" s="621"/>
      <c r="CI37" s="621"/>
      <c r="CJ37" s="621"/>
      <c r="CK37" s="621"/>
      <c r="CL37" s="621"/>
      <c r="CM37" s="621"/>
      <c r="CN37" s="214"/>
      <c r="CO37" s="620">
        <f t="shared" si="3"/>
        <v>21</v>
      </c>
      <c r="CP37" s="620"/>
      <c r="CQ37" s="621" t="str">
        <f>IF('各会計、関係団体の財政状況及び健全化判断比率'!BS10="","",'各会計、関係団体の財政状況及び健全化判断比率'!BS10)</f>
        <v>㈱グリーンサポートこうか</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10</v>
      </c>
      <c r="AN38" s="620"/>
      <c r="AO38" s="621" t="str">
        <f>IF('各会計、関係団体の財政状況及び健全化判断比率'!B35="","",'各会計、関係団体の財政状況及び健全化判断比率'!B35)</f>
        <v>下水道事業会計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滋賀県後期高齢者医療広域連合（一般会計）</v>
      </c>
      <c r="BZ38" s="621"/>
      <c r="CA38" s="621"/>
      <c r="CB38" s="621"/>
      <c r="CC38" s="621"/>
      <c r="CD38" s="621"/>
      <c r="CE38" s="621"/>
      <c r="CF38" s="621"/>
      <c r="CG38" s="621"/>
      <c r="CH38" s="621"/>
      <c r="CI38" s="621"/>
      <c r="CJ38" s="621"/>
      <c r="CK38" s="621"/>
      <c r="CL38" s="621"/>
      <c r="CM38" s="621"/>
      <c r="CN38" s="214"/>
      <c r="CO38" s="620">
        <f t="shared" si="3"/>
        <v>22</v>
      </c>
      <c r="CP38" s="620"/>
      <c r="CQ38" s="621" t="str">
        <f>IF('各会計、関係団体の財政状況及び健全化判断比率'!BS11="","",'各会計、関係団体の財政状況及び健全化判断比率'!BS11)</f>
        <v>(財)あいの土山文化体育振興会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滋賀県後期高齢者医療広域連合（後期高齢者医療特別会計）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f t="shared" si="3"/>
        <v>23</v>
      </c>
      <c r="CP39" s="620"/>
      <c r="CQ39" s="621" t="str">
        <f>IF('各会計、関係団体の財政状況及び健全化判断比率'!BS12="","",'各会計、関係団体の財政状況及び健全化判断比率'!BS12)</f>
        <v>(財)甲賀創健文化振興事業団</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滋賀県市町村議会議員公務災害補償等組合</v>
      </c>
      <c r="BZ40" s="621"/>
      <c r="CA40" s="621"/>
      <c r="CB40" s="621"/>
      <c r="CC40" s="621"/>
      <c r="CD40" s="621"/>
      <c r="CE40" s="621"/>
      <c r="CF40" s="621"/>
      <c r="CG40" s="621"/>
      <c r="CH40" s="621"/>
      <c r="CI40" s="621"/>
      <c r="CJ40" s="621"/>
      <c r="CK40" s="621"/>
      <c r="CL40" s="621"/>
      <c r="CM40" s="621"/>
      <c r="CN40" s="214"/>
      <c r="CO40" s="620">
        <f t="shared" si="3"/>
        <v>24</v>
      </c>
      <c r="CP40" s="620"/>
      <c r="CQ40" s="621" t="str">
        <f>IF('各会計、関係団体の財政状況及び健全化判断比率'!BS13="","",'各会計、関係団体の財政状況及び健全化判断比率'!BS13)</f>
        <v>㈱あいコムこうか</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rKzf8Qb7rIUUtOig1zZAUg4vsyk6mol6iNXN9qXXiKYtZuVsZ6f6tsULdcxlytvTcjSK5MVs2ju2vOVh7zmQRQ==" saltValue="5mnp4H7P05PcWf2K6yEu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2" t="s">
        <v>569</v>
      </c>
      <c r="D34" s="1212"/>
      <c r="E34" s="1213"/>
      <c r="F34" s="32">
        <v>14.48</v>
      </c>
      <c r="G34" s="33">
        <v>15.52</v>
      </c>
      <c r="H34" s="33">
        <v>16.989999999999998</v>
      </c>
      <c r="I34" s="33">
        <v>17</v>
      </c>
      <c r="J34" s="34">
        <v>17.04</v>
      </c>
      <c r="K34" s="22"/>
      <c r="L34" s="22"/>
      <c r="M34" s="22"/>
      <c r="N34" s="22"/>
      <c r="O34" s="22"/>
      <c r="P34" s="22"/>
    </row>
    <row r="35" spans="1:16" ht="39" customHeight="1" x14ac:dyDescent="0.2">
      <c r="A35" s="22"/>
      <c r="B35" s="35"/>
      <c r="C35" s="1206" t="s">
        <v>570</v>
      </c>
      <c r="D35" s="1207"/>
      <c r="E35" s="1208"/>
      <c r="F35" s="36">
        <v>3.8</v>
      </c>
      <c r="G35" s="37">
        <v>4.17</v>
      </c>
      <c r="H35" s="37">
        <v>4.8</v>
      </c>
      <c r="I35" s="37">
        <v>5.98</v>
      </c>
      <c r="J35" s="38">
        <v>6.37</v>
      </c>
      <c r="K35" s="22"/>
      <c r="L35" s="22"/>
      <c r="M35" s="22"/>
      <c r="N35" s="22"/>
      <c r="O35" s="22"/>
      <c r="P35" s="22"/>
    </row>
    <row r="36" spans="1:16" ht="39" customHeight="1" x14ac:dyDescent="0.2">
      <c r="A36" s="22"/>
      <c r="B36" s="35"/>
      <c r="C36" s="1206" t="s">
        <v>571</v>
      </c>
      <c r="D36" s="1207"/>
      <c r="E36" s="1208"/>
      <c r="F36" s="36">
        <v>1.89</v>
      </c>
      <c r="G36" s="37">
        <v>2.7</v>
      </c>
      <c r="H36" s="37">
        <v>2.88</v>
      </c>
      <c r="I36" s="37">
        <v>2.5499999999999998</v>
      </c>
      <c r="J36" s="38">
        <v>2.27</v>
      </c>
      <c r="K36" s="22"/>
      <c r="L36" s="22"/>
      <c r="M36" s="22"/>
      <c r="N36" s="22"/>
      <c r="O36" s="22"/>
      <c r="P36" s="22"/>
    </row>
    <row r="37" spans="1:16" ht="39" customHeight="1" x14ac:dyDescent="0.2">
      <c r="A37" s="22"/>
      <c r="B37" s="35"/>
      <c r="C37" s="1206" t="s">
        <v>572</v>
      </c>
      <c r="D37" s="1207"/>
      <c r="E37" s="1208"/>
      <c r="F37" s="36">
        <v>1.36</v>
      </c>
      <c r="G37" s="37">
        <v>0.52</v>
      </c>
      <c r="H37" s="37">
        <v>1.42</v>
      </c>
      <c r="I37" s="37">
        <v>1.5</v>
      </c>
      <c r="J37" s="38">
        <v>1.34</v>
      </c>
      <c r="K37" s="22"/>
      <c r="L37" s="22"/>
      <c r="M37" s="22"/>
      <c r="N37" s="22"/>
      <c r="O37" s="22"/>
      <c r="P37" s="22"/>
    </row>
    <row r="38" spans="1:16" ht="39" customHeight="1" x14ac:dyDescent="0.2">
      <c r="A38" s="22"/>
      <c r="B38" s="35"/>
      <c r="C38" s="1206" t="s">
        <v>573</v>
      </c>
      <c r="D38" s="1207"/>
      <c r="E38" s="1208"/>
      <c r="F38" s="36">
        <v>0.75</v>
      </c>
      <c r="G38" s="37">
        <v>0.77</v>
      </c>
      <c r="H38" s="37">
        <v>0.81</v>
      </c>
      <c r="I38" s="37">
        <v>0.89</v>
      </c>
      <c r="J38" s="38">
        <v>0.79</v>
      </c>
      <c r="K38" s="22"/>
      <c r="L38" s="22"/>
      <c r="M38" s="22"/>
      <c r="N38" s="22"/>
      <c r="O38" s="22"/>
      <c r="P38" s="22"/>
    </row>
    <row r="39" spans="1:16" ht="39" customHeight="1" x14ac:dyDescent="0.2">
      <c r="A39" s="22"/>
      <c r="B39" s="35"/>
      <c r="C39" s="1206" t="s">
        <v>574</v>
      </c>
      <c r="D39" s="1207"/>
      <c r="E39" s="1208"/>
      <c r="F39" s="36">
        <v>0.64</v>
      </c>
      <c r="G39" s="37">
        <v>0.66</v>
      </c>
      <c r="H39" s="37">
        <v>0.68</v>
      </c>
      <c r="I39" s="37">
        <v>0.68</v>
      </c>
      <c r="J39" s="38">
        <v>0.56999999999999995</v>
      </c>
      <c r="K39" s="22"/>
      <c r="L39" s="22"/>
      <c r="M39" s="22"/>
      <c r="N39" s="22"/>
      <c r="O39" s="22"/>
      <c r="P39" s="22"/>
    </row>
    <row r="40" spans="1:16" ht="39" customHeight="1" x14ac:dyDescent="0.2">
      <c r="A40" s="22"/>
      <c r="B40" s="35"/>
      <c r="C40" s="1206" t="s">
        <v>575</v>
      </c>
      <c r="D40" s="1207"/>
      <c r="E40" s="1208"/>
      <c r="F40" s="36">
        <v>1.32</v>
      </c>
      <c r="G40" s="37">
        <v>0.98</v>
      </c>
      <c r="H40" s="37">
        <v>0.73</v>
      </c>
      <c r="I40" s="37">
        <v>0.51</v>
      </c>
      <c r="J40" s="38">
        <v>0.28999999999999998</v>
      </c>
      <c r="K40" s="22"/>
      <c r="L40" s="22"/>
      <c r="M40" s="22"/>
      <c r="N40" s="22"/>
      <c r="O40" s="22"/>
      <c r="P40" s="22"/>
    </row>
    <row r="41" spans="1:16" ht="39" customHeight="1" x14ac:dyDescent="0.2">
      <c r="A41" s="22"/>
      <c r="B41" s="35"/>
      <c r="C41" s="1206" t="s">
        <v>576</v>
      </c>
      <c r="D41" s="1207"/>
      <c r="E41" s="1208"/>
      <c r="F41" s="36">
        <v>1.22</v>
      </c>
      <c r="G41" s="37">
        <v>1.81</v>
      </c>
      <c r="H41" s="37">
        <v>0.11</v>
      </c>
      <c r="I41" s="37">
        <v>0.05</v>
      </c>
      <c r="J41" s="38">
        <v>0.25</v>
      </c>
      <c r="K41" s="22"/>
      <c r="L41" s="22"/>
      <c r="M41" s="22"/>
      <c r="N41" s="22"/>
      <c r="O41" s="22"/>
      <c r="P41" s="22"/>
    </row>
    <row r="42" spans="1:16" ht="39" customHeight="1" x14ac:dyDescent="0.2">
      <c r="A42" s="22"/>
      <c r="B42" s="39"/>
      <c r="C42" s="1206" t="s">
        <v>577</v>
      </c>
      <c r="D42" s="1207"/>
      <c r="E42" s="1208"/>
      <c r="F42" s="36" t="s">
        <v>520</v>
      </c>
      <c r="G42" s="37" t="s">
        <v>520</v>
      </c>
      <c r="H42" s="37" t="s">
        <v>520</v>
      </c>
      <c r="I42" s="37" t="s">
        <v>520</v>
      </c>
      <c r="J42" s="38" t="s">
        <v>520</v>
      </c>
      <c r="K42" s="22"/>
      <c r="L42" s="22"/>
      <c r="M42" s="22"/>
      <c r="N42" s="22"/>
      <c r="O42" s="22"/>
      <c r="P42" s="22"/>
    </row>
    <row r="43" spans="1:16" ht="39" customHeight="1" thickBot="1" x14ac:dyDescent="0.25">
      <c r="A43" s="22"/>
      <c r="B43" s="40"/>
      <c r="C43" s="1209" t="s">
        <v>578</v>
      </c>
      <c r="D43" s="1210"/>
      <c r="E43" s="1211"/>
      <c r="F43" s="41">
        <v>0.09</v>
      </c>
      <c r="G43" s="42">
        <v>0.09</v>
      </c>
      <c r="H43" s="42">
        <v>0.09</v>
      </c>
      <c r="I43" s="42">
        <v>0.08</v>
      </c>
      <c r="J43" s="43">
        <v>0.08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mYsYqhsuTmowewf+QIBUHUbfvtQfh87DD1QuBlgjO3i9zojwE5Z8yFry2G5C5Iy1H33WxHsMD4F+HR/ovKjsg==" saltValue="rKP7jf/xZYKsxKT5IDoI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3558</v>
      </c>
      <c r="L45" s="60">
        <v>3789</v>
      </c>
      <c r="M45" s="60">
        <v>3831</v>
      </c>
      <c r="N45" s="60">
        <v>3765</v>
      </c>
      <c r="O45" s="61">
        <v>4029</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2">
      <c r="A47" s="48"/>
      <c r="B47" s="1216"/>
      <c r="C47" s="1217"/>
      <c r="D47" s="62"/>
      <c r="E47" s="1222" t="s">
        <v>13</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2">
      <c r="A48" s="48"/>
      <c r="B48" s="1216"/>
      <c r="C48" s="1217"/>
      <c r="D48" s="62"/>
      <c r="E48" s="1222" t="s">
        <v>14</v>
      </c>
      <c r="F48" s="1222"/>
      <c r="G48" s="1222"/>
      <c r="H48" s="1222"/>
      <c r="I48" s="1222"/>
      <c r="J48" s="1223"/>
      <c r="K48" s="63">
        <v>1821</v>
      </c>
      <c r="L48" s="64">
        <v>1795</v>
      </c>
      <c r="M48" s="64">
        <v>1668</v>
      </c>
      <c r="N48" s="64">
        <v>1599</v>
      </c>
      <c r="O48" s="65">
        <v>1344</v>
      </c>
      <c r="P48" s="48"/>
      <c r="Q48" s="48"/>
      <c r="R48" s="48"/>
      <c r="S48" s="48"/>
      <c r="T48" s="48"/>
      <c r="U48" s="48"/>
    </row>
    <row r="49" spans="1:21" ht="30.75" customHeight="1" x14ac:dyDescent="0.2">
      <c r="A49" s="48"/>
      <c r="B49" s="1216"/>
      <c r="C49" s="1217"/>
      <c r="D49" s="62"/>
      <c r="E49" s="1222" t="s">
        <v>15</v>
      </c>
      <c r="F49" s="1222"/>
      <c r="G49" s="1222"/>
      <c r="H49" s="1222"/>
      <c r="I49" s="1222"/>
      <c r="J49" s="1223"/>
      <c r="K49" s="63">
        <v>667</v>
      </c>
      <c r="L49" s="64">
        <v>652</v>
      </c>
      <c r="M49" s="64">
        <v>461</v>
      </c>
      <c r="N49" s="64">
        <v>403</v>
      </c>
      <c r="O49" s="65">
        <v>472</v>
      </c>
      <c r="P49" s="48"/>
      <c r="Q49" s="48"/>
      <c r="R49" s="48"/>
      <c r="S49" s="48"/>
      <c r="T49" s="48"/>
      <c r="U49" s="48"/>
    </row>
    <row r="50" spans="1:21" ht="30.75" customHeight="1" x14ac:dyDescent="0.2">
      <c r="A50" s="48"/>
      <c r="B50" s="1216"/>
      <c r="C50" s="1217"/>
      <c r="D50" s="62"/>
      <c r="E50" s="1222" t="s">
        <v>16</v>
      </c>
      <c r="F50" s="1222"/>
      <c r="G50" s="1222"/>
      <c r="H50" s="1222"/>
      <c r="I50" s="1222"/>
      <c r="J50" s="1223"/>
      <c r="K50" s="63">
        <v>33</v>
      </c>
      <c r="L50" s="64">
        <v>27</v>
      </c>
      <c r="M50" s="64">
        <v>10</v>
      </c>
      <c r="N50" s="64">
        <v>9</v>
      </c>
      <c r="O50" s="65">
        <v>9</v>
      </c>
      <c r="P50" s="48"/>
      <c r="Q50" s="48"/>
      <c r="R50" s="48"/>
      <c r="S50" s="48"/>
      <c r="T50" s="48"/>
      <c r="U50" s="48"/>
    </row>
    <row r="51" spans="1:21" ht="30.75" customHeight="1" x14ac:dyDescent="0.2">
      <c r="A51" s="48"/>
      <c r="B51" s="1218"/>
      <c r="C51" s="1219"/>
      <c r="D51" s="66"/>
      <c r="E51" s="1222" t="s">
        <v>17</v>
      </c>
      <c r="F51" s="1222"/>
      <c r="G51" s="1222"/>
      <c r="H51" s="1222"/>
      <c r="I51" s="1222"/>
      <c r="J51" s="1223"/>
      <c r="K51" s="63">
        <v>0</v>
      </c>
      <c r="L51" s="64">
        <v>0</v>
      </c>
      <c r="M51" s="64">
        <v>0</v>
      </c>
      <c r="N51" s="64">
        <v>0</v>
      </c>
      <c r="O51" s="65">
        <v>0</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4100</v>
      </c>
      <c r="L52" s="64">
        <v>4273</v>
      </c>
      <c r="M52" s="64">
        <v>4390</v>
      </c>
      <c r="N52" s="64">
        <v>4448</v>
      </c>
      <c r="O52" s="65">
        <v>4442</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1979</v>
      </c>
      <c r="L53" s="69">
        <v>1990</v>
      </c>
      <c r="M53" s="69">
        <v>1580</v>
      </c>
      <c r="N53" s="69">
        <v>1328</v>
      </c>
      <c r="O53" s="70">
        <v>1412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30" t="s">
        <v>24</v>
      </c>
      <c r="C57" s="1231"/>
      <c r="D57" s="1234" t="s">
        <v>25</v>
      </c>
      <c r="E57" s="1235"/>
      <c r="F57" s="1235"/>
      <c r="G57" s="1235"/>
      <c r="H57" s="1235"/>
      <c r="I57" s="1235"/>
      <c r="J57" s="1236"/>
      <c r="K57" s="83" t="s">
        <v>607</v>
      </c>
      <c r="L57" s="84" t="s">
        <v>608</v>
      </c>
      <c r="M57" s="84" t="s">
        <v>609</v>
      </c>
      <c r="N57" s="84" t="s">
        <v>608</v>
      </c>
      <c r="O57" s="85" t="s">
        <v>608</v>
      </c>
    </row>
    <row r="58" spans="1:21" ht="31.5" customHeight="1" thickBot="1" x14ac:dyDescent="0.25">
      <c r="B58" s="1232"/>
      <c r="C58" s="1233"/>
      <c r="D58" s="1237" t="s">
        <v>26</v>
      </c>
      <c r="E58" s="1238"/>
      <c r="F58" s="1238"/>
      <c r="G58" s="1238"/>
      <c r="H58" s="1238"/>
      <c r="I58" s="1238"/>
      <c r="J58" s="1239"/>
      <c r="K58" s="86" t="s">
        <v>610</v>
      </c>
      <c r="L58" s="87" t="s">
        <v>609</v>
      </c>
      <c r="M58" s="87" t="s">
        <v>607</v>
      </c>
      <c r="N58" s="87" t="s">
        <v>610</v>
      </c>
      <c r="O58" s="88" t="s">
        <v>611</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xrtfozTCTgbdqGFUhfXNB7+w3wHqqo32RtvAJl+WDWEyjlfCOopp614fO2tNC4Kgwj385kvwqgOvphRedYjbA==" saltValue="2XYFa1N6+qEu6FZcXpG2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562</v>
      </c>
      <c r="J40" s="100" t="s">
        <v>563</v>
      </c>
      <c r="K40" s="100" t="s">
        <v>564</v>
      </c>
      <c r="L40" s="100" t="s">
        <v>565</v>
      </c>
      <c r="M40" s="101" t="s">
        <v>566</v>
      </c>
    </row>
    <row r="41" spans="2:13" ht="27.75" customHeight="1" x14ac:dyDescent="0.2">
      <c r="B41" s="1240" t="s">
        <v>29</v>
      </c>
      <c r="C41" s="1241"/>
      <c r="D41" s="102"/>
      <c r="E41" s="1246" t="s">
        <v>30</v>
      </c>
      <c r="F41" s="1246"/>
      <c r="G41" s="1246"/>
      <c r="H41" s="1247"/>
      <c r="I41" s="103">
        <v>38762</v>
      </c>
      <c r="J41" s="104">
        <v>41679</v>
      </c>
      <c r="K41" s="104">
        <v>42893</v>
      </c>
      <c r="L41" s="104">
        <v>48931</v>
      </c>
      <c r="M41" s="105">
        <v>49646</v>
      </c>
    </row>
    <row r="42" spans="2:13" ht="27.75" customHeight="1" x14ac:dyDescent="0.2">
      <c r="B42" s="1242"/>
      <c r="C42" s="1243"/>
      <c r="D42" s="106"/>
      <c r="E42" s="1248" t="s">
        <v>31</v>
      </c>
      <c r="F42" s="1248"/>
      <c r="G42" s="1248"/>
      <c r="H42" s="1249"/>
      <c r="I42" s="107">
        <v>82</v>
      </c>
      <c r="J42" s="108">
        <v>43</v>
      </c>
      <c r="K42" s="108">
        <v>33</v>
      </c>
      <c r="L42" s="108">
        <v>25</v>
      </c>
      <c r="M42" s="109">
        <v>16</v>
      </c>
    </row>
    <row r="43" spans="2:13" ht="27.75" customHeight="1" x14ac:dyDescent="0.2">
      <c r="B43" s="1242"/>
      <c r="C43" s="1243"/>
      <c r="D43" s="106"/>
      <c r="E43" s="1248" t="s">
        <v>32</v>
      </c>
      <c r="F43" s="1248"/>
      <c r="G43" s="1248"/>
      <c r="H43" s="1249"/>
      <c r="I43" s="107">
        <v>20595</v>
      </c>
      <c r="J43" s="108">
        <v>19623</v>
      </c>
      <c r="K43" s="108">
        <v>17915</v>
      </c>
      <c r="L43" s="108">
        <v>16507</v>
      </c>
      <c r="M43" s="109">
        <v>14547</v>
      </c>
    </row>
    <row r="44" spans="2:13" ht="27.75" customHeight="1" x14ac:dyDescent="0.2">
      <c r="B44" s="1242"/>
      <c r="C44" s="1243"/>
      <c r="D44" s="106"/>
      <c r="E44" s="1248" t="s">
        <v>33</v>
      </c>
      <c r="F44" s="1248"/>
      <c r="G44" s="1248"/>
      <c r="H44" s="1249"/>
      <c r="I44" s="107">
        <v>5187</v>
      </c>
      <c r="J44" s="108">
        <v>4701</v>
      </c>
      <c r="K44" s="108">
        <v>4572</v>
      </c>
      <c r="L44" s="108">
        <v>4116</v>
      </c>
      <c r="M44" s="109">
        <v>3680</v>
      </c>
    </row>
    <row r="45" spans="2:13" ht="27.75" customHeight="1" x14ac:dyDescent="0.2">
      <c r="B45" s="1242"/>
      <c r="C45" s="1243"/>
      <c r="D45" s="106"/>
      <c r="E45" s="1248" t="s">
        <v>34</v>
      </c>
      <c r="F45" s="1248"/>
      <c r="G45" s="1248"/>
      <c r="H45" s="1249"/>
      <c r="I45" s="107">
        <v>6289</v>
      </c>
      <c r="J45" s="108">
        <v>6427</v>
      </c>
      <c r="K45" s="108">
        <v>6216</v>
      </c>
      <c r="L45" s="108">
        <v>6216</v>
      </c>
      <c r="M45" s="109">
        <v>6227</v>
      </c>
    </row>
    <row r="46" spans="2:13" ht="27.75" customHeight="1" x14ac:dyDescent="0.2">
      <c r="B46" s="1242"/>
      <c r="C46" s="1243"/>
      <c r="D46" s="110"/>
      <c r="E46" s="1248" t="s">
        <v>35</v>
      </c>
      <c r="F46" s="1248"/>
      <c r="G46" s="1248"/>
      <c r="H46" s="1249"/>
      <c r="I46" s="107" t="s">
        <v>520</v>
      </c>
      <c r="J46" s="108" t="s">
        <v>520</v>
      </c>
      <c r="K46" s="108" t="s">
        <v>520</v>
      </c>
      <c r="L46" s="108" t="s">
        <v>520</v>
      </c>
      <c r="M46" s="109" t="s">
        <v>520</v>
      </c>
    </row>
    <row r="47" spans="2:13" ht="27.75" customHeight="1" x14ac:dyDescent="0.2">
      <c r="B47" s="1242"/>
      <c r="C47" s="1243"/>
      <c r="D47" s="111"/>
      <c r="E47" s="1250" t="s">
        <v>36</v>
      </c>
      <c r="F47" s="1251"/>
      <c r="G47" s="1251"/>
      <c r="H47" s="1252"/>
      <c r="I47" s="107" t="s">
        <v>520</v>
      </c>
      <c r="J47" s="108" t="s">
        <v>520</v>
      </c>
      <c r="K47" s="108" t="s">
        <v>520</v>
      </c>
      <c r="L47" s="108" t="s">
        <v>520</v>
      </c>
      <c r="M47" s="109" t="s">
        <v>520</v>
      </c>
    </row>
    <row r="48" spans="2:13" ht="27.75" customHeight="1" x14ac:dyDescent="0.2">
      <c r="B48" s="1242"/>
      <c r="C48" s="1243"/>
      <c r="D48" s="106"/>
      <c r="E48" s="1248" t="s">
        <v>37</v>
      </c>
      <c r="F48" s="1248"/>
      <c r="G48" s="1248"/>
      <c r="H48" s="1249"/>
      <c r="I48" s="107" t="s">
        <v>520</v>
      </c>
      <c r="J48" s="108" t="s">
        <v>520</v>
      </c>
      <c r="K48" s="108" t="s">
        <v>520</v>
      </c>
      <c r="L48" s="108" t="s">
        <v>520</v>
      </c>
      <c r="M48" s="109" t="s">
        <v>520</v>
      </c>
    </row>
    <row r="49" spans="2:13" ht="27.75" customHeight="1" x14ac:dyDescent="0.2">
      <c r="B49" s="1244"/>
      <c r="C49" s="1245"/>
      <c r="D49" s="106"/>
      <c r="E49" s="1248" t="s">
        <v>38</v>
      </c>
      <c r="F49" s="1248"/>
      <c r="G49" s="1248"/>
      <c r="H49" s="1249"/>
      <c r="I49" s="107" t="s">
        <v>520</v>
      </c>
      <c r="J49" s="108" t="s">
        <v>520</v>
      </c>
      <c r="K49" s="108" t="s">
        <v>520</v>
      </c>
      <c r="L49" s="108" t="s">
        <v>520</v>
      </c>
      <c r="M49" s="109" t="s">
        <v>520</v>
      </c>
    </row>
    <row r="50" spans="2:13" ht="27.75" customHeight="1" x14ac:dyDescent="0.2">
      <c r="B50" s="1253" t="s">
        <v>39</v>
      </c>
      <c r="C50" s="1254"/>
      <c r="D50" s="112"/>
      <c r="E50" s="1248" t="s">
        <v>40</v>
      </c>
      <c r="F50" s="1248"/>
      <c r="G50" s="1248"/>
      <c r="H50" s="1249"/>
      <c r="I50" s="107">
        <v>7161</v>
      </c>
      <c r="J50" s="108">
        <v>6508</v>
      </c>
      <c r="K50" s="108">
        <v>7796</v>
      </c>
      <c r="L50" s="108">
        <v>7555</v>
      </c>
      <c r="M50" s="109">
        <v>7730</v>
      </c>
    </row>
    <row r="51" spans="2:13" ht="27.75" customHeight="1" x14ac:dyDescent="0.2">
      <c r="B51" s="1242"/>
      <c r="C51" s="1243"/>
      <c r="D51" s="106"/>
      <c r="E51" s="1248" t="s">
        <v>41</v>
      </c>
      <c r="F51" s="1248"/>
      <c r="G51" s="1248"/>
      <c r="H51" s="1249"/>
      <c r="I51" s="107">
        <v>162</v>
      </c>
      <c r="J51" s="108">
        <v>161</v>
      </c>
      <c r="K51" s="108">
        <v>180</v>
      </c>
      <c r="L51" s="108">
        <v>243</v>
      </c>
      <c r="M51" s="109">
        <v>192</v>
      </c>
    </row>
    <row r="52" spans="2:13" ht="27.75" customHeight="1" x14ac:dyDescent="0.2">
      <c r="B52" s="1244"/>
      <c r="C52" s="1245"/>
      <c r="D52" s="106"/>
      <c r="E52" s="1248" t="s">
        <v>42</v>
      </c>
      <c r="F52" s="1248"/>
      <c r="G52" s="1248"/>
      <c r="H52" s="1249"/>
      <c r="I52" s="107">
        <v>49629</v>
      </c>
      <c r="J52" s="108">
        <v>50863</v>
      </c>
      <c r="K52" s="108">
        <v>51462</v>
      </c>
      <c r="L52" s="108">
        <v>54613</v>
      </c>
      <c r="M52" s="109">
        <v>54303</v>
      </c>
    </row>
    <row r="53" spans="2:13" ht="27.75" customHeight="1" thickBot="1" x14ac:dyDescent="0.25">
      <c r="B53" s="1255" t="s">
        <v>43</v>
      </c>
      <c r="C53" s="1256"/>
      <c r="D53" s="113"/>
      <c r="E53" s="1257" t="s">
        <v>44</v>
      </c>
      <c r="F53" s="1257"/>
      <c r="G53" s="1257"/>
      <c r="H53" s="1258"/>
      <c r="I53" s="114">
        <v>13963</v>
      </c>
      <c r="J53" s="115">
        <v>14942</v>
      </c>
      <c r="K53" s="115">
        <v>12192</v>
      </c>
      <c r="L53" s="115">
        <v>13384</v>
      </c>
      <c r="M53" s="116">
        <v>11892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nWC/m8K2QbRfoHZAV0OlbXh+rtstc9Xv7f8rdD/n0Y4KZSACC71BpiBeplgKE0NPXrvbflWJug5UXg9R2ndEA==" saltValue="fbSvYb11KnwIpd4HhO+f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564</v>
      </c>
      <c r="G54" s="125" t="s">
        <v>565</v>
      </c>
      <c r="H54" s="126" t="s">
        <v>566</v>
      </c>
    </row>
    <row r="55" spans="2:8" ht="52.5" customHeight="1" x14ac:dyDescent="0.2">
      <c r="B55" s="127"/>
      <c r="C55" s="1267" t="s">
        <v>47</v>
      </c>
      <c r="D55" s="1267"/>
      <c r="E55" s="1268"/>
      <c r="F55" s="128">
        <v>2458</v>
      </c>
      <c r="G55" s="128">
        <v>2860</v>
      </c>
      <c r="H55" s="129">
        <v>2876</v>
      </c>
    </row>
    <row r="56" spans="2:8" ht="52.5" customHeight="1" x14ac:dyDescent="0.2">
      <c r="B56" s="130"/>
      <c r="C56" s="1269" t="s">
        <v>48</v>
      </c>
      <c r="D56" s="1269"/>
      <c r="E56" s="1270"/>
      <c r="F56" s="131">
        <v>537</v>
      </c>
      <c r="G56" s="131">
        <v>537</v>
      </c>
      <c r="H56" s="132">
        <v>537</v>
      </c>
    </row>
    <row r="57" spans="2:8" ht="53.25" customHeight="1" x14ac:dyDescent="0.2">
      <c r="B57" s="130"/>
      <c r="C57" s="1271" t="s">
        <v>49</v>
      </c>
      <c r="D57" s="1271"/>
      <c r="E57" s="1272"/>
      <c r="F57" s="133">
        <v>6187</v>
      </c>
      <c r="G57" s="133">
        <v>5554</v>
      </c>
      <c r="H57" s="134">
        <v>5495</v>
      </c>
    </row>
    <row r="58" spans="2:8" ht="45.75" customHeight="1" x14ac:dyDescent="0.2">
      <c r="B58" s="135"/>
      <c r="C58" s="1259" t="s">
        <v>594</v>
      </c>
      <c r="D58" s="1260"/>
      <c r="E58" s="1261"/>
      <c r="F58" s="136">
        <v>2511</v>
      </c>
      <c r="G58" s="136">
        <v>2451</v>
      </c>
      <c r="H58" s="137">
        <v>2256</v>
      </c>
    </row>
    <row r="59" spans="2:8" ht="45.75" customHeight="1" x14ac:dyDescent="0.2">
      <c r="B59" s="135"/>
      <c r="C59" s="1259" t="s">
        <v>595</v>
      </c>
      <c r="D59" s="1260"/>
      <c r="E59" s="1261"/>
      <c r="F59" s="136">
        <v>1604</v>
      </c>
      <c r="G59" s="136">
        <v>1282</v>
      </c>
      <c r="H59" s="137">
        <v>1269</v>
      </c>
    </row>
    <row r="60" spans="2:8" ht="45.75" customHeight="1" x14ac:dyDescent="0.2">
      <c r="B60" s="135"/>
      <c r="C60" s="1259" t="s">
        <v>596</v>
      </c>
      <c r="D60" s="1260"/>
      <c r="E60" s="1261"/>
      <c r="F60" s="136">
        <v>75</v>
      </c>
      <c r="G60" s="136">
        <v>156</v>
      </c>
      <c r="H60" s="137">
        <v>380</v>
      </c>
    </row>
    <row r="61" spans="2:8" ht="45.75" customHeight="1" x14ac:dyDescent="0.2">
      <c r="B61" s="135"/>
      <c r="C61" s="1259" t="s">
        <v>597</v>
      </c>
      <c r="D61" s="1260"/>
      <c r="E61" s="1261"/>
      <c r="F61" s="136">
        <v>574</v>
      </c>
      <c r="G61" s="136">
        <v>347</v>
      </c>
      <c r="H61" s="137">
        <v>351</v>
      </c>
    </row>
    <row r="62" spans="2:8" ht="45.75" customHeight="1" thickBot="1" x14ac:dyDescent="0.25">
      <c r="B62" s="138"/>
      <c r="C62" s="1262" t="s">
        <v>598</v>
      </c>
      <c r="D62" s="1263"/>
      <c r="E62" s="1264"/>
      <c r="F62" s="139">
        <v>251</v>
      </c>
      <c r="G62" s="139">
        <v>262</v>
      </c>
      <c r="H62" s="140">
        <v>283</v>
      </c>
    </row>
    <row r="63" spans="2:8" ht="52.5" customHeight="1" thickBot="1" x14ac:dyDescent="0.25">
      <c r="B63" s="141"/>
      <c r="C63" s="1265" t="s">
        <v>50</v>
      </c>
      <c r="D63" s="1265"/>
      <c r="E63" s="1266"/>
      <c r="F63" s="142">
        <v>9182</v>
      </c>
      <c r="G63" s="142">
        <v>8950</v>
      </c>
      <c r="H63" s="143">
        <v>8907</v>
      </c>
    </row>
    <row r="64" spans="2:8" ht="15" customHeight="1" x14ac:dyDescent="0.2"/>
  </sheetData>
  <sheetProtection algorithmName="SHA-512" hashValue="MIohCK7fGWs8zlsL3N2TZGVsBADStzxER23WGo5DAjPaxyautlu0G8cM+NId3wUtZw4Dq7rNE6Ky/orrm2GeyQ==" saltValue="/FohzfmTqYd4GciAn/9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94500</v>
      </c>
      <c r="E3" s="162"/>
      <c r="F3" s="163">
        <v>57295</v>
      </c>
      <c r="G3" s="164"/>
      <c r="H3" s="165"/>
    </row>
    <row r="4" spans="1:8" x14ac:dyDescent="0.2">
      <c r="A4" s="166"/>
      <c r="B4" s="167"/>
      <c r="C4" s="168"/>
      <c r="D4" s="169">
        <v>74166</v>
      </c>
      <c r="E4" s="170"/>
      <c r="F4" s="171">
        <v>32771</v>
      </c>
      <c r="G4" s="172"/>
      <c r="H4" s="173"/>
    </row>
    <row r="5" spans="1:8" x14ac:dyDescent="0.2">
      <c r="A5" s="154" t="s">
        <v>554</v>
      </c>
      <c r="B5" s="159"/>
      <c r="C5" s="160"/>
      <c r="D5" s="161">
        <v>88312</v>
      </c>
      <c r="E5" s="162"/>
      <c r="F5" s="163">
        <v>54110</v>
      </c>
      <c r="G5" s="164"/>
      <c r="H5" s="165"/>
    </row>
    <row r="6" spans="1:8" x14ac:dyDescent="0.2">
      <c r="A6" s="166"/>
      <c r="B6" s="167"/>
      <c r="C6" s="168"/>
      <c r="D6" s="169">
        <v>62528</v>
      </c>
      <c r="E6" s="170"/>
      <c r="F6" s="171">
        <v>30620</v>
      </c>
      <c r="G6" s="172"/>
      <c r="H6" s="173"/>
    </row>
    <row r="7" spans="1:8" x14ac:dyDescent="0.2">
      <c r="A7" s="154" t="s">
        <v>555</v>
      </c>
      <c r="B7" s="159"/>
      <c r="C7" s="160"/>
      <c r="D7" s="161">
        <v>76474</v>
      </c>
      <c r="E7" s="162"/>
      <c r="F7" s="163">
        <v>54684</v>
      </c>
      <c r="G7" s="164"/>
      <c r="H7" s="165"/>
    </row>
    <row r="8" spans="1:8" x14ac:dyDescent="0.2">
      <c r="A8" s="166"/>
      <c r="B8" s="167"/>
      <c r="C8" s="168"/>
      <c r="D8" s="169">
        <v>53620</v>
      </c>
      <c r="E8" s="170"/>
      <c r="F8" s="171">
        <v>32829</v>
      </c>
      <c r="G8" s="172"/>
      <c r="H8" s="173"/>
    </row>
    <row r="9" spans="1:8" x14ac:dyDescent="0.2">
      <c r="A9" s="154" t="s">
        <v>556</v>
      </c>
      <c r="B9" s="159"/>
      <c r="C9" s="160"/>
      <c r="D9" s="161">
        <v>126226</v>
      </c>
      <c r="E9" s="162"/>
      <c r="F9" s="163">
        <v>62383</v>
      </c>
      <c r="G9" s="164"/>
      <c r="H9" s="165"/>
    </row>
    <row r="10" spans="1:8" x14ac:dyDescent="0.2">
      <c r="A10" s="166"/>
      <c r="B10" s="167"/>
      <c r="C10" s="168"/>
      <c r="D10" s="169">
        <v>96388</v>
      </c>
      <c r="E10" s="170"/>
      <c r="F10" s="171">
        <v>35325</v>
      </c>
      <c r="G10" s="172"/>
      <c r="H10" s="173"/>
    </row>
    <row r="11" spans="1:8" x14ac:dyDescent="0.2">
      <c r="A11" s="154" t="s">
        <v>557</v>
      </c>
      <c r="B11" s="159"/>
      <c r="C11" s="160"/>
      <c r="D11" s="161">
        <v>63811</v>
      </c>
      <c r="E11" s="162"/>
      <c r="F11" s="163">
        <v>63812</v>
      </c>
      <c r="G11" s="164"/>
      <c r="H11" s="165"/>
    </row>
    <row r="12" spans="1:8" x14ac:dyDescent="0.2">
      <c r="A12" s="166"/>
      <c r="B12" s="167"/>
      <c r="C12" s="174"/>
      <c r="D12" s="169">
        <v>31851</v>
      </c>
      <c r="E12" s="170"/>
      <c r="F12" s="171">
        <v>33848</v>
      </c>
      <c r="G12" s="172"/>
      <c r="H12" s="173"/>
    </row>
    <row r="13" spans="1:8" x14ac:dyDescent="0.2">
      <c r="A13" s="154"/>
      <c r="B13" s="159"/>
      <c r="C13" s="175"/>
      <c r="D13" s="176">
        <v>89865</v>
      </c>
      <c r="E13" s="177"/>
      <c r="F13" s="178">
        <v>58457</v>
      </c>
      <c r="G13" s="179"/>
      <c r="H13" s="165"/>
    </row>
    <row r="14" spans="1:8" x14ac:dyDescent="0.2">
      <c r="A14" s="166"/>
      <c r="B14" s="167"/>
      <c r="C14" s="168"/>
      <c r="D14" s="169">
        <v>63711</v>
      </c>
      <c r="E14" s="170"/>
      <c r="F14" s="171">
        <v>33079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3.81</v>
      </c>
      <c r="C19" s="180">
        <f>ROUND(VALUE(SUBSTITUTE(実質収支比率等に係る経年分析!G$48,"▲","-")),2)</f>
        <v>4.18</v>
      </c>
      <c r="D19" s="180">
        <f>ROUND(VALUE(SUBSTITUTE(実質収支比率等に係る経年分析!H$48,"▲","-")),2)</f>
        <v>4.8099999999999996</v>
      </c>
      <c r="E19" s="180">
        <f>ROUND(VALUE(SUBSTITUTE(実質収支比率等に係る経年分析!I$48,"▲","-")),2)</f>
        <v>5.98</v>
      </c>
      <c r="F19" s="180">
        <f>ROUND(VALUE(SUBSTITUTE(実質収支比率等に係る経年分析!J$48,"▲","-")),2)</f>
        <v>6.37</v>
      </c>
    </row>
    <row r="20" spans="1:11" x14ac:dyDescent="0.2">
      <c r="A20" s="180" t="s">
        <v>54</v>
      </c>
      <c r="B20" s="180">
        <f>ROUND(VALUE(SUBSTITUTE(実質収支比率等に係る経年分析!F$47,"▲","-")),2)</f>
        <v>9.32</v>
      </c>
      <c r="C20" s="180">
        <f>ROUND(VALUE(SUBSTITUTE(実質収支比率等に係る経年分析!G$47,"▲","-")),2)</f>
        <v>8.31</v>
      </c>
      <c r="D20" s="180">
        <f>ROUND(VALUE(SUBSTITUTE(実質収支比率等に係る経年分析!H$47,"▲","-")),2)</f>
        <v>9.91</v>
      </c>
      <c r="E20" s="180">
        <f>ROUND(VALUE(SUBSTITUTE(実質収支比率等に係る経年分析!I$47,"▲","-")),2)</f>
        <v>11.52</v>
      </c>
      <c r="F20" s="180">
        <f>ROUND(VALUE(SUBSTITUTE(実質収支比率等に係る経年分析!J$47,"▲","-")),2)</f>
        <v>11.24</v>
      </c>
    </row>
    <row r="21" spans="1:11" x14ac:dyDescent="0.2">
      <c r="A21" s="180" t="s">
        <v>55</v>
      </c>
      <c r="B21" s="180">
        <f>IF(ISNUMBER(VALUE(SUBSTITUTE(実質収支比率等に係る経年分析!F$49,"▲","-"))),ROUND(VALUE(SUBSTITUTE(実質収支比率等に係る経年分析!F$49,"▲","-")),2),NA())</f>
        <v>-0.42</v>
      </c>
      <c r="C21" s="180">
        <f>IF(ISNUMBER(VALUE(SUBSTITUTE(実質収支比率等に係る経年分析!G$49,"▲","-"))),ROUND(VALUE(SUBSTITUTE(実質収支比率等に係る経年分析!G$49,"▲","-")),2),NA())</f>
        <v>-0.63</v>
      </c>
      <c r="D21" s="180">
        <f>IF(ISNUMBER(VALUE(SUBSTITUTE(実質収支比率等に係る経年分析!H$49,"▲","-"))),ROUND(VALUE(SUBSTITUTE(実質収支比率等に係る経年分析!H$49,"▲","-")),2),NA())</f>
        <v>4.09</v>
      </c>
      <c r="E21" s="180">
        <f>IF(ISNUMBER(VALUE(SUBSTITUTE(実質収支比率等に係る経年分析!I$49,"▲","-"))),ROUND(VALUE(SUBSTITUTE(実質収支比率等に係る経年分析!I$49,"▲","-")),2),NA())</f>
        <v>2.79</v>
      </c>
      <c r="F21" s="180">
        <f>IF(ISNUMBER(VALUE(SUBSTITUTE(実質収支比率等に係る経年分析!J$49,"▲","-"))),ROUND(VALUE(SUBSTITUTE(実質収支比率等に係る経年分析!J$49,"▲","-")),2),NA())</f>
        <v>0.63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1.81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x14ac:dyDescent="0.2">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2">
      <c r="A31" s="181" t="str">
        <f>IF(連結実質赤字比率に係る赤字・黒字の構成分析!C$39="",NA(),連結実質赤字比率に係る赤字・黒字の構成分析!C$39)</f>
        <v>診療所事業会計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2">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16.989999999999998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17.04</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4100</v>
      </c>
      <c r="E42" s="182"/>
      <c r="F42" s="182"/>
      <c r="G42" s="182">
        <f>'実質公債費比率（分子）の構造'!L$52</f>
        <v>4273</v>
      </c>
      <c r="H42" s="182"/>
      <c r="I42" s="182"/>
      <c r="J42" s="182">
        <f>'実質公債費比率（分子）の構造'!M$52</f>
        <v>4390</v>
      </c>
      <c r="K42" s="182"/>
      <c r="L42" s="182"/>
      <c r="M42" s="182">
        <f>'実質公債費比率（分子）の構造'!N$52</f>
        <v>4448</v>
      </c>
      <c r="N42" s="182"/>
      <c r="O42" s="182"/>
      <c r="P42" s="182">
        <f>'実質公債費比率（分子）の構造'!O$52</f>
        <v>4442</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33</v>
      </c>
      <c r="C44" s="182"/>
      <c r="D44" s="182"/>
      <c r="E44" s="182">
        <f>'実質公債費比率（分子）の構造'!L$50</f>
        <v>27</v>
      </c>
      <c r="F44" s="182"/>
      <c r="G44" s="182"/>
      <c r="H44" s="182">
        <f>'実質公債費比率（分子）の構造'!M$50</f>
        <v>10</v>
      </c>
      <c r="I44" s="182"/>
      <c r="J44" s="182"/>
      <c r="K44" s="182">
        <f>'実質公債費比率（分子）の構造'!N$50</f>
        <v>9</v>
      </c>
      <c r="L44" s="182"/>
      <c r="M44" s="182"/>
      <c r="N44" s="182">
        <f>'実質公債費比率（分子）の構造'!O$50</f>
        <v>9</v>
      </c>
      <c r="O44" s="182"/>
      <c r="P44" s="182"/>
    </row>
    <row r="45" spans="1:16" x14ac:dyDescent="0.2">
      <c r="A45" s="182" t="s">
        <v>65</v>
      </c>
      <c r="B45" s="182">
        <f>'実質公債費比率（分子）の構造'!K$49</f>
        <v>667</v>
      </c>
      <c r="C45" s="182"/>
      <c r="D45" s="182"/>
      <c r="E45" s="182">
        <f>'実質公債費比率（分子）の構造'!L$49</f>
        <v>652</v>
      </c>
      <c r="F45" s="182"/>
      <c r="G45" s="182"/>
      <c r="H45" s="182">
        <f>'実質公債費比率（分子）の構造'!M$49</f>
        <v>461</v>
      </c>
      <c r="I45" s="182"/>
      <c r="J45" s="182"/>
      <c r="K45" s="182">
        <f>'実質公債費比率（分子）の構造'!N$49</f>
        <v>403</v>
      </c>
      <c r="L45" s="182"/>
      <c r="M45" s="182"/>
      <c r="N45" s="182">
        <f>'実質公債費比率（分子）の構造'!O$49</f>
        <v>472</v>
      </c>
      <c r="O45" s="182"/>
      <c r="P45" s="182"/>
    </row>
    <row r="46" spans="1:16" x14ac:dyDescent="0.2">
      <c r="A46" s="182" t="s">
        <v>66</v>
      </c>
      <c r="B46" s="182">
        <f>'実質公債費比率（分子）の構造'!K$48</f>
        <v>1821</v>
      </c>
      <c r="C46" s="182"/>
      <c r="D46" s="182"/>
      <c r="E46" s="182">
        <f>'実質公債費比率（分子）の構造'!L$48</f>
        <v>1795</v>
      </c>
      <c r="F46" s="182"/>
      <c r="G46" s="182"/>
      <c r="H46" s="182">
        <f>'実質公債費比率（分子）の構造'!M$48</f>
        <v>1668</v>
      </c>
      <c r="I46" s="182"/>
      <c r="J46" s="182"/>
      <c r="K46" s="182">
        <f>'実質公債費比率（分子）の構造'!N$48</f>
        <v>1599</v>
      </c>
      <c r="L46" s="182"/>
      <c r="M46" s="182"/>
      <c r="N46" s="182">
        <f>'実質公債費比率（分子）の構造'!O$48</f>
        <v>1344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3558</v>
      </c>
      <c r="C49" s="182"/>
      <c r="D49" s="182"/>
      <c r="E49" s="182">
        <f>'実質公債費比率（分子）の構造'!L$45</f>
        <v>3789</v>
      </c>
      <c r="F49" s="182"/>
      <c r="G49" s="182"/>
      <c r="H49" s="182">
        <f>'実質公債費比率（分子）の構造'!M$45</f>
        <v>3831</v>
      </c>
      <c r="I49" s="182"/>
      <c r="J49" s="182"/>
      <c r="K49" s="182">
        <f>'実質公債費比率（分子）の構造'!N$45</f>
        <v>3765</v>
      </c>
      <c r="L49" s="182"/>
      <c r="M49" s="182"/>
      <c r="N49" s="182">
        <f>'実質公債費比率（分子）の構造'!O$45</f>
        <v>4029</v>
      </c>
      <c r="O49" s="182"/>
      <c r="P49" s="182"/>
    </row>
    <row r="50" spans="1:16" x14ac:dyDescent="0.2">
      <c r="A50" s="182" t="s">
        <v>70</v>
      </c>
      <c r="B50" s="182" t="e">
        <f>NA()</f>
        <v>#N/A</v>
      </c>
      <c r="C50" s="182">
        <f>IF(ISNUMBER('実質公債費比率（分子）の構造'!K$53),'実質公債費比率（分子）の構造'!K$53,NA())</f>
        <v>1979</v>
      </c>
      <c r="D50" s="182" t="e">
        <f>NA()</f>
        <v>#N/A</v>
      </c>
      <c r="E50" s="182" t="e">
        <f>NA()</f>
        <v>#N/A</v>
      </c>
      <c r="F50" s="182">
        <f>IF(ISNUMBER('実質公債費比率（分子）の構造'!L$53),'実質公債費比率（分子）の構造'!L$53,NA())</f>
        <v>1990</v>
      </c>
      <c r="G50" s="182" t="e">
        <f>NA()</f>
        <v>#N/A</v>
      </c>
      <c r="H50" s="182" t="e">
        <f>NA()</f>
        <v>#N/A</v>
      </c>
      <c r="I50" s="182">
        <f>IF(ISNUMBER('実質公債費比率（分子）の構造'!M$53),'実質公債費比率（分子）の構造'!M$53,NA())</f>
        <v>1580</v>
      </c>
      <c r="J50" s="182" t="e">
        <f>NA()</f>
        <v>#N/A</v>
      </c>
      <c r="K50" s="182" t="e">
        <f>NA()</f>
        <v>#N/A</v>
      </c>
      <c r="L50" s="182">
        <f>IF(ISNUMBER('実質公債費比率（分子）の構造'!N$53),'実質公債費比率（分子）の構造'!N$53,NA())</f>
        <v>1328</v>
      </c>
      <c r="M50" s="182" t="e">
        <f>NA()</f>
        <v>#N/A</v>
      </c>
      <c r="N50" s="182" t="e">
        <f>NA()</f>
        <v>#N/A</v>
      </c>
      <c r="O50" s="182">
        <f>IF(ISNUMBER('実質公債費比率（分子）の構造'!O$53),'実質公債費比率（分子）の構造'!O$53,NA())</f>
        <v>1412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49629</v>
      </c>
      <c r="E56" s="181"/>
      <c r="F56" s="181"/>
      <c r="G56" s="181">
        <f>'将来負担比率（分子）の構造'!J$52</f>
        <v>50863</v>
      </c>
      <c r="H56" s="181"/>
      <c r="I56" s="181"/>
      <c r="J56" s="181">
        <f>'将来負担比率（分子）の構造'!K$52</f>
        <v>51462</v>
      </c>
      <c r="K56" s="181"/>
      <c r="L56" s="181"/>
      <c r="M56" s="181">
        <f>'将来負担比率（分子）の構造'!L$52</f>
        <v>54613</v>
      </c>
      <c r="N56" s="181"/>
      <c r="O56" s="181"/>
      <c r="P56" s="181">
        <f>'将来負担比率（分子）の構造'!M$52</f>
        <v>54303</v>
      </c>
    </row>
    <row r="57" spans="1:16" x14ac:dyDescent="0.2">
      <c r="A57" s="181" t="s">
        <v>41</v>
      </c>
      <c r="B57" s="181"/>
      <c r="C57" s="181"/>
      <c r="D57" s="181">
        <f>'将来負担比率（分子）の構造'!I$51</f>
        <v>162</v>
      </c>
      <c r="E57" s="181"/>
      <c r="F57" s="181"/>
      <c r="G57" s="181">
        <f>'将来負担比率（分子）の構造'!J$51</f>
        <v>161</v>
      </c>
      <c r="H57" s="181"/>
      <c r="I57" s="181"/>
      <c r="J57" s="181">
        <f>'将来負担比率（分子）の構造'!K$51</f>
        <v>180</v>
      </c>
      <c r="K57" s="181"/>
      <c r="L57" s="181"/>
      <c r="M57" s="181">
        <f>'将来負担比率（分子）の構造'!L$51</f>
        <v>243</v>
      </c>
      <c r="N57" s="181"/>
      <c r="O57" s="181"/>
      <c r="P57" s="181">
        <f>'将来負担比率（分子）の構造'!M$51</f>
        <v>192</v>
      </c>
    </row>
    <row r="58" spans="1:16" x14ac:dyDescent="0.2">
      <c r="A58" s="181" t="s">
        <v>40</v>
      </c>
      <c r="B58" s="181"/>
      <c r="C58" s="181"/>
      <c r="D58" s="181">
        <f>'将来負担比率（分子）の構造'!I$50</f>
        <v>7161</v>
      </c>
      <c r="E58" s="181"/>
      <c r="F58" s="181"/>
      <c r="G58" s="181">
        <f>'将来負担比率（分子）の構造'!J$50</f>
        <v>6508</v>
      </c>
      <c r="H58" s="181"/>
      <c r="I58" s="181"/>
      <c r="J58" s="181">
        <f>'将来負担比率（分子）の構造'!K$50</f>
        <v>7796</v>
      </c>
      <c r="K58" s="181"/>
      <c r="L58" s="181"/>
      <c r="M58" s="181">
        <f>'将来負担比率（分子）の構造'!L$50</f>
        <v>7555</v>
      </c>
      <c r="N58" s="181"/>
      <c r="O58" s="181"/>
      <c r="P58" s="181">
        <f>'将来負担比率（分子）の構造'!M$50</f>
        <v>7730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6289</v>
      </c>
      <c r="C62" s="181"/>
      <c r="D62" s="181"/>
      <c r="E62" s="181">
        <f>'将来負担比率（分子）の構造'!J$45</f>
        <v>6427</v>
      </c>
      <c r="F62" s="181"/>
      <c r="G62" s="181"/>
      <c r="H62" s="181">
        <f>'将来負担比率（分子）の構造'!K$45</f>
        <v>6216</v>
      </c>
      <c r="I62" s="181"/>
      <c r="J62" s="181"/>
      <c r="K62" s="181">
        <f>'将来負担比率（分子）の構造'!L$45</f>
        <v>6216</v>
      </c>
      <c r="L62" s="181"/>
      <c r="M62" s="181"/>
      <c r="N62" s="181">
        <f>'将来負担比率（分子）の構造'!M$45</f>
        <v>6227</v>
      </c>
      <c r="O62" s="181"/>
      <c r="P62" s="181"/>
    </row>
    <row r="63" spans="1:16" x14ac:dyDescent="0.2">
      <c r="A63" s="181" t="s">
        <v>33</v>
      </c>
      <c r="B63" s="181">
        <f>'将来負担比率（分子）の構造'!I$44</f>
        <v>5187</v>
      </c>
      <c r="C63" s="181"/>
      <c r="D63" s="181"/>
      <c r="E63" s="181">
        <f>'将来負担比率（分子）の構造'!J$44</f>
        <v>4701</v>
      </c>
      <c r="F63" s="181"/>
      <c r="G63" s="181"/>
      <c r="H63" s="181">
        <f>'将来負担比率（分子）の構造'!K$44</f>
        <v>4572</v>
      </c>
      <c r="I63" s="181"/>
      <c r="J63" s="181"/>
      <c r="K63" s="181">
        <f>'将来負担比率（分子）の構造'!L$44</f>
        <v>4116</v>
      </c>
      <c r="L63" s="181"/>
      <c r="M63" s="181"/>
      <c r="N63" s="181">
        <f>'将来負担比率（分子）の構造'!M$44</f>
        <v>3680</v>
      </c>
      <c r="O63" s="181"/>
      <c r="P63" s="181"/>
    </row>
    <row r="64" spans="1:16" x14ac:dyDescent="0.2">
      <c r="A64" s="181" t="s">
        <v>32</v>
      </c>
      <c r="B64" s="181">
        <f>'将来負担比率（分子）の構造'!I$43</f>
        <v>20595</v>
      </c>
      <c r="C64" s="181"/>
      <c r="D64" s="181"/>
      <c r="E64" s="181">
        <f>'将来負担比率（分子）の構造'!J$43</f>
        <v>19623</v>
      </c>
      <c r="F64" s="181"/>
      <c r="G64" s="181"/>
      <c r="H64" s="181">
        <f>'将来負担比率（分子）の構造'!K$43</f>
        <v>17915</v>
      </c>
      <c r="I64" s="181"/>
      <c r="J64" s="181"/>
      <c r="K64" s="181">
        <f>'将来負担比率（分子）の構造'!L$43</f>
        <v>16507</v>
      </c>
      <c r="L64" s="181"/>
      <c r="M64" s="181"/>
      <c r="N64" s="181">
        <f>'将来負担比率（分子）の構造'!M$43</f>
        <v>14547</v>
      </c>
      <c r="O64" s="181"/>
      <c r="P64" s="181"/>
    </row>
    <row r="65" spans="1:16" x14ac:dyDescent="0.2">
      <c r="A65" s="181" t="s">
        <v>31</v>
      </c>
      <c r="B65" s="181">
        <f>'将来負担比率（分子）の構造'!I$42</f>
        <v>82</v>
      </c>
      <c r="C65" s="181"/>
      <c r="D65" s="181"/>
      <c r="E65" s="181">
        <f>'将来負担比率（分子）の構造'!J$42</f>
        <v>43</v>
      </c>
      <c r="F65" s="181"/>
      <c r="G65" s="181"/>
      <c r="H65" s="181">
        <f>'将来負担比率（分子）の構造'!K$42</f>
        <v>33</v>
      </c>
      <c r="I65" s="181"/>
      <c r="J65" s="181"/>
      <c r="K65" s="181">
        <f>'将来負担比率（分子）の構造'!L$42</f>
        <v>25</v>
      </c>
      <c r="L65" s="181"/>
      <c r="M65" s="181"/>
      <c r="N65" s="181">
        <f>'将来負担比率（分子）の構造'!M$42</f>
        <v>16</v>
      </c>
      <c r="O65" s="181"/>
      <c r="P65" s="181"/>
    </row>
    <row r="66" spans="1:16" x14ac:dyDescent="0.2">
      <c r="A66" s="181" t="s">
        <v>30</v>
      </c>
      <c r="B66" s="181">
        <f>'将来負担比率（分子）の構造'!I$41</f>
        <v>38762</v>
      </c>
      <c r="C66" s="181"/>
      <c r="D66" s="181"/>
      <c r="E66" s="181">
        <f>'将来負担比率（分子）の構造'!J$41</f>
        <v>41679</v>
      </c>
      <c r="F66" s="181"/>
      <c r="G66" s="181"/>
      <c r="H66" s="181">
        <f>'将来負担比率（分子）の構造'!K$41</f>
        <v>42893</v>
      </c>
      <c r="I66" s="181"/>
      <c r="J66" s="181"/>
      <c r="K66" s="181">
        <f>'将来負担比率（分子）の構造'!L$41</f>
        <v>48931</v>
      </c>
      <c r="L66" s="181"/>
      <c r="M66" s="181"/>
      <c r="N66" s="181">
        <f>'将来負担比率（分子）の構造'!M$41</f>
        <v>49646</v>
      </c>
      <c r="O66" s="181"/>
      <c r="P66" s="181"/>
    </row>
    <row r="67" spans="1:16" x14ac:dyDescent="0.2">
      <c r="A67" s="181" t="s">
        <v>74</v>
      </c>
      <c r="B67" s="181" t="e">
        <f>NA()</f>
        <v>#N/A</v>
      </c>
      <c r="C67" s="181">
        <f>IF(ISNUMBER('将来負担比率（分子）の構造'!I$53), IF('将来負担比率（分子）の構造'!I$53 &lt; 0, 0, '将来負担比率（分子）の構造'!I$53), NA())</f>
        <v>13963</v>
      </c>
      <c r="D67" s="181" t="e">
        <f>NA()</f>
        <v>#N/A</v>
      </c>
      <c r="E67" s="181" t="e">
        <f>NA()</f>
        <v>#N/A</v>
      </c>
      <c r="F67" s="181">
        <f>IF(ISNUMBER('将来負担比率（分子）の構造'!J$53), IF('将来負担比率（分子）の構造'!J$53 &lt; 0, 0, '将来負担比率（分子）の構造'!J$53), NA())</f>
        <v>14942</v>
      </c>
      <c r="G67" s="181" t="e">
        <f>NA()</f>
        <v>#N/A</v>
      </c>
      <c r="H67" s="181" t="e">
        <f>NA()</f>
        <v>#N/A</v>
      </c>
      <c r="I67" s="181">
        <f>IF(ISNUMBER('将来負担比率（分子）の構造'!K$53), IF('将来負担比率（分子）の構造'!K$53 &lt; 0, 0, '将来負担比率（分子）の構造'!K$53), NA())</f>
        <v>12192</v>
      </c>
      <c r="J67" s="181" t="e">
        <f>NA()</f>
        <v>#N/A</v>
      </c>
      <c r="K67" s="181" t="e">
        <f>NA()</f>
        <v>#N/A</v>
      </c>
      <c r="L67" s="181">
        <f>IF(ISNUMBER('将来負担比率（分子）の構造'!L$53), IF('将来負担比率（分子）の構造'!L$53 &lt; 0, 0, '将来負担比率（分子）の構造'!L$53), NA())</f>
        <v>13384</v>
      </c>
      <c r="M67" s="181" t="e">
        <f>NA()</f>
        <v>#N/A</v>
      </c>
      <c r="N67" s="181" t="e">
        <f>NA()</f>
        <v>#N/A</v>
      </c>
      <c r="O67" s="181">
        <f>IF(ISNUMBER('将来負担比率（分子）の構造'!M$53), IF('将来負担比率（分子）の構造'!M$53 &lt; 0, 0, '将来負担比率（分子）の構造'!M$53), NA())</f>
        <v>11892</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2458</v>
      </c>
      <c r="C72" s="185">
        <f>基金残高に係る経年分析!G55</f>
        <v>2860</v>
      </c>
      <c r="D72" s="185">
        <f>基金残高に係る経年分析!H55</f>
        <v>2876</v>
      </c>
    </row>
    <row r="73" spans="1:16" x14ac:dyDescent="0.2">
      <c r="A73" s="184" t="s">
        <v>77</v>
      </c>
      <c r="B73" s="185">
        <f>基金残高に係る経年分析!F56</f>
        <v>537</v>
      </c>
      <c r="C73" s="185">
        <f>基金残高に係る経年分析!G56</f>
        <v>537</v>
      </c>
      <c r="D73" s="185">
        <f>基金残高に係る経年分析!H56</f>
        <v>537</v>
      </c>
    </row>
    <row r="74" spans="1:16" x14ac:dyDescent="0.2">
      <c r="A74" s="184" t="s">
        <v>78</v>
      </c>
      <c r="B74" s="185">
        <f>基金残高に係る経年分析!F57</f>
        <v>6187</v>
      </c>
      <c r="C74" s="185">
        <f>基金残高に係る経年分析!G57</f>
        <v>5554</v>
      </c>
      <c r="D74" s="185">
        <f>基金残高に係る経年分析!H57</f>
        <v>5495</v>
      </c>
    </row>
  </sheetData>
  <sheetProtection algorithmName="SHA-512" hashValue="mwdaq1g9dIYU+Zj6s0Lt6qVDWJ3cptr79l58rzjD3a4L6bsgQSEkOBTz/oDL+LKM0IPvGylpQNpbA9DQFvodAA==" saltValue="3SvmBvQaV3QAH0Sw6TU0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225</v>
      </c>
      <c r="C5" s="634"/>
      <c r="D5" s="634"/>
      <c r="E5" s="634"/>
      <c r="F5" s="634"/>
      <c r="G5" s="634"/>
      <c r="H5" s="634"/>
      <c r="I5" s="634"/>
      <c r="J5" s="634"/>
      <c r="K5" s="634"/>
      <c r="L5" s="634"/>
      <c r="M5" s="634"/>
      <c r="N5" s="634"/>
      <c r="O5" s="634"/>
      <c r="P5" s="634"/>
      <c r="Q5" s="635"/>
      <c r="R5" s="636">
        <v>14001988</v>
      </c>
      <c r="S5" s="637"/>
      <c r="T5" s="637"/>
      <c r="U5" s="637"/>
      <c r="V5" s="637"/>
      <c r="W5" s="637"/>
      <c r="X5" s="637"/>
      <c r="Y5" s="638"/>
      <c r="Z5" s="639">
        <v>26.6</v>
      </c>
      <c r="AA5" s="639"/>
      <c r="AB5" s="639"/>
      <c r="AC5" s="639"/>
      <c r="AD5" s="640">
        <v>14001988</v>
      </c>
      <c r="AE5" s="640"/>
      <c r="AF5" s="640"/>
      <c r="AG5" s="640"/>
      <c r="AH5" s="640"/>
      <c r="AI5" s="640"/>
      <c r="AJ5" s="640"/>
      <c r="AK5" s="640"/>
      <c r="AL5" s="641">
        <v>59</v>
      </c>
      <c r="AM5" s="642"/>
      <c r="AN5" s="642"/>
      <c r="AO5" s="643"/>
      <c r="AP5" s="633" t="s">
        <v>226</v>
      </c>
      <c r="AQ5" s="634"/>
      <c r="AR5" s="634"/>
      <c r="AS5" s="634"/>
      <c r="AT5" s="634"/>
      <c r="AU5" s="634"/>
      <c r="AV5" s="634"/>
      <c r="AW5" s="634"/>
      <c r="AX5" s="634"/>
      <c r="AY5" s="634"/>
      <c r="AZ5" s="634"/>
      <c r="BA5" s="634"/>
      <c r="BB5" s="634"/>
      <c r="BC5" s="634"/>
      <c r="BD5" s="634"/>
      <c r="BE5" s="634"/>
      <c r="BF5" s="635"/>
      <c r="BG5" s="647">
        <v>13994283</v>
      </c>
      <c r="BH5" s="648"/>
      <c r="BI5" s="648"/>
      <c r="BJ5" s="648"/>
      <c r="BK5" s="648"/>
      <c r="BL5" s="648"/>
      <c r="BM5" s="648"/>
      <c r="BN5" s="649"/>
      <c r="BO5" s="650">
        <v>99.9</v>
      </c>
      <c r="BP5" s="650"/>
      <c r="BQ5" s="650"/>
      <c r="BR5" s="650"/>
      <c r="BS5" s="651">
        <v>163167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
      <c r="B6" s="644" t="s">
        <v>230</v>
      </c>
      <c r="C6" s="645"/>
      <c r="D6" s="645"/>
      <c r="E6" s="645"/>
      <c r="F6" s="645"/>
      <c r="G6" s="645"/>
      <c r="H6" s="645"/>
      <c r="I6" s="645"/>
      <c r="J6" s="645"/>
      <c r="K6" s="645"/>
      <c r="L6" s="645"/>
      <c r="M6" s="645"/>
      <c r="N6" s="645"/>
      <c r="O6" s="645"/>
      <c r="P6" s="645"/>
      <c r="Q6" s="646"/>
      <c r="R6" s="647">
        <v>408215</v>
      </c>
      <c r="S6" s="648"/>
      <c r="T6" s="648"/>
      <c r="U6" s="648"/>
      <c r="V6" s="648"/>
      <c r="W6" s="648"/>
      <c r="X6" s="648"/>
      <c r="Y6" s="649"/>
      <c r="Z6" s="650">
        <v>0.8</v>
      </c>
      <c r="AA6" s="650"/>
      <c r="AB6" s="650"/>
      <c r="AC6" s="650"/>
      <c r="AD6" s="651">
        <v>408215</v>
      </c>
      <c r="AE6" s="651"/>
      <c r="AF6" s="651"/>
      <c r="AG6" s="651"/>
      <c r="AH6" s="651"/>
      <c r="AI6" s="651"/>
      <c r="AJ6" s="651"/>
      <c r="AK6" s="651"/>
      <c r="AL6" s="652">
        <v>1.7</v>
      </c>
      <c r="AM6" s="653"/>
      <c r="AN6" s="653"/>
      <c r="AO6" s="654"/>
      <c r="AP6" s="644" t="s">
        <v>231</v>
      </c>
      <c r="AQ6" s="645"/>
      <c r="AR6" s="645"/>
      <c r="AS6" s="645"/>
      <c r="AT6" s="645"/>
      <c r="AU6" s="645"/>
      <c r="AV6" s="645"/>
      <c r="AW6" s="645"/>
      <c r="AX6" s="645"/>
      <c r="AY6" s="645"/>
      <c r="AZ6" s="645"/>
      <c r="BA6" s="645"/>
      <c r="BB6" s="645"/>
      <c r="BC6" s="645"/>
      <c r="BD6" s="645"/>
      <c r="BE6" s="645"/>
      <c r="BF6" s="646"/>
      <c r="BG6" s="647">
        <v>13994283</v>
      </c>
      <c r="BH6" s="648"/>
      <c r="BI6" s="648"/>
      <c r="BJ6" s="648"/>
      <c r="BK6" s="648"/>
      <c r="BL6" s="648"/>
      <c r="BM6" s="648"/>
      <c r="BN6" s="649"/>
      <c r="BO6" s="650">
        <v>99.9</v>
      </c>
      <c r="BP6" s="650"/>
      <c r="BQ6" s="650"/>
      <c r="BR6" s="650"/>
      <c r="BS6" s="651">
        <v>163167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243958</v>
      </c>
      <c r="CS6" s="648"/>
      <c r="CT6" s="648"/>
      <c r="CU6" s="648"/>
      <c r="CV6" s="648"/>
      <c r="CW6" s="648"/>
      <c r="CX6" s="648"/>
      <c r="CY6" s="649"/>
      <c r="CZ6" s="641">
        <v>0.5</v>
      </c>
      <c r="DA6" s="642"/>
      <c r="DB6" s="642"/>
      <c r="DC6" s="661"/>
      <c r="DD6" s="656" t="s">
        <v>137</v>
      </c>
      <c r="DE6" s="648"/>
      <c r="DF6" s="648"/>
      <c r="DG6" s="648"/>
      <c r="DH6" s="648"/>
      <c r="DI6" s="648"/>
      <c r="DJ6" s="648"/>
      <c r="DK6" s="648"/>
      <c r="DL6" s="648"/>
      <c r="DM6" s="648"/>
      <c r="DN6" s="648"/>
      <c r="DO6" s="648"/>
      <c r="DP6" s="649"/>
      <c r="DQ6" s="656">
        <v>243808</v>
      </c>
      <c r="DR6" s="648"/>
      <c r="DS6" s="648"/>
      <c r="DT6" s="648"/>
      <c r="DU6" s="648"/>
      <c r="DV6" s="648"/>
      <c r="DW6" s="648"/>
      <c r="DX6" s="648"/>
      <c r="DY6" s="648"/>
      <c r="DZ6" s="648"/>
      <c r="EA6" s="648"/>
      <c r="EB6" s="648"/>
      <c r="EC6" s="657"/>
    </row>
    <row r="7" spans="2:143" ht="11.25" customHeight="1" x14ac:dyDescent="0.2">
      <c r="B7" s="644" t="s">
        <v>233</v>
      </c>
      <c r="C7" s="645"/>
      <c r="D7" s="645"/>
      <c r="E7" s="645"/>
      <c r="F7" s="645"/>
      <c r="G7" s="645"/>
      <c r="H7" s="645"/>
      <c r="I7" s="645"/>
      <c r="J7" s="645"/>
      <c r="K7" s="645"/>
      <c r="L7" s="645"/>
      <c r="M7" s="645"/>
      <c r="N7" s="645"/>
      <c r="O7" s="645"/>
      <c r="P7" s="645"/>
      <c r="Q7" s="646"/>
      <c r="R7" s="647">
        <v>13166</v>
      </c>
      <c r="S7" s="648"/>
      <c r="T7" s="648"/>
      <c r="U7" s="648"/>
      <c r="V7" s="648"/>
      <c r="W7" s="648"/>
      <c r="X7" s="648"/>
      <c r="Y7" s="649"/>
      <c r="Z7" s="650">
        <v>0</v>
      </c>
      <c r="AA7" s="650"/>
      <c r="AB7" s="650"/>
      <c r="AC7" s="650"/>
      <c r="AD7" s="651">
        <v>13166</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5690169</v>
      </c>
      <c r="BH7" s="648"/>
      <c r="BI7" s="648"/>
      <c r="BJ7" s="648"/>
      <c r="BK7" s="648"/>
      <c r="BL7" s="648"/>
      <c r="BM7" s="648"/>
      <c r="BN7" s="649"/>
      <c r="BO7" s="650">
        <v>40.6</v>
      </c>
      <c r="BP7" s="650"/>
      <c r="BQ7" s="650"/>
      <c r="BR7" s="650"/>
      <c r="BS7" s="651">
        <v>163167</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15558944</v>
      </c>
      <c r="CS7" s="648"/>
      <c r="CT7" s="648"/>
      <c r="CU7" s="648"/>
      <c r="CV7" s="648"/>
      <c r="CW7" s="648"/>
      <c r="CX7" s="648"/>
      <c r="CY7" s="649"/>
      <c r="CZ7" s="650">
        <v>30.7</v>
      </c>
      <c r="DA7" s="650"/>
      <c r="DB7" s="650"/>
      <c r="DC7" s="650"/>
      <c r="DD7" s="656">
        <v>807094</v>
      </c>
      <c r="DE7" s="648"/>
      <c r="DF7" s="648"/>
      <c r="DG7" s="648"/>
      <c r="DH7" s="648"/>
      <c r="DI7" s="648"/>
      <c r="DJ7" s="648"/>
      <c r="DK7" s="648"/>
      <c r="DL7" s="648"/>
      <c r="DM7" s="648"/>
      <c r="DN7" s="648"/>
      <c r="DO7" s="648"/>
      <c r="DP7" s="649"/>
      <c r="DQ7" s="656">
        <v>4868237</v>
      </c>
      <c r="DR7" s="648"/>
      <c r="DS7" s="648"/>
      <c r="DT7" s="648"/>
      <c r="DU7" s="648"/>
      <c r="DV7" s="648"/>
      <c r="DW7" s="648"/>
      <c r="DX7" s="648"/>
      <c r="DY7" s="648"/>
      <c r="DZ7" s="648"/>
      <c r="EA7" s="648"/>
      <c r="EB7" s="648"/>
      <c r="EC7" s="657"/>
    </row>
    <row r="8" spans="2:143" ht="11.25" customHeight="1" x14ac:dyDescent="0.2">
      <c r="B8" s="644" t="s">
        <v>236</v>
      </c>
      <c r="C8" s="645"/>
      <c r="D8" s="645"/>
      <c r="E8" s="645"/>
      <c r="F8" s="645"/>
      <c r="G8" s="645"/>
      <c r="H8" s="645"/>
      <c r="I8" s="645"/>
      <c r="J8" s="645"/>
      <c r="K8" s="645"/>
      <c r="L8" s="645"/>
      <c r="M8" s="645"/>
      <c r="N8" s="645"/>
      <c r="O8" s="645"/>
      <c r="P8" s="645"/>
      <c r="Q8" s="646"/>
      <c r="R8" s="647">
        <v>48687</v>
      </c>
      <c r="S8" s="648"/>
      <c r="T8" s="648"/>
      <c r="U8" s="648"/>
      <c r="V8" s="648"/>
      <c r="W8" s="648"/>
      <c r="X8" s="648"/>
      <c r="Y8" s="649"/>
      <c r="Z8" s="650">
        <v>0.1</v>
      </c>
      <c r="AA8" s="650"/>
      <c r="AB8" s="650"/>
      <c r="AC8" s="650"/>
      <c r="AD8" s="651">
        <v>48687</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169392</v>
      </c>
      <c r="BH8" s="648"/>
      <c r="BI8" s="648"/>
      <c r="BJ8" s="648"/>
      <c r="BK8" s="648"/>
      <c r="BL8" s="648"/>
      <c r="BM8" s="648"/>
      <c r="BN8" s="649"/>
      <c r="BO8" s="650">
        <v>1.2</v>
      </c>
      <c r="BP8" s="650"/>
      <c r="BQ8" s="650"/>
      <c r="BR8" s="650"/>
      <c r="BS8" s="656" t="s">
        <v>137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13404593</v>
      </c>
      <c r="CS8" s="648"/>
      <c r="CT8" s="648"/>
      <c r="CU8" s="648"/>
      <c r="CV8" s="648"/>
      <c r="CW8" s="648"/>
      <c r="CX8" s="648"/>
      <c r="CY8" s="649"/>
      <c r="CZ8" s="650">
        <v>26.5</v>
      </c>
      <c r="DA8" s="650"/>
      <c r="DB8" s="650"/>
      <c r="DC8" s="650"/>
      <c r="DD8" s="656">
        <v>555104</v>
      </c>
      <c r="DE8" s="648"/>
      <c r="DF8" s="648"/>
      <c r="DG8" s="648"/>
      <c r="DH8" s="648"/>
      <c r="DI8" s="648"/>
      <c r="DJ8" s="648"/>
      <c r="DK8" s="648"/>
      <c r="DL8" s="648"/>
      <c r="DM8" s="648"/>
      <c r="DN8" s="648"/>
      <c r="DO8" s="648"/>
      <c r="DP8" s="649"/>
      <c r="DQ8" s="656">
        <v>7158931</v>
      </c>
      <c r="DR8" s="648"/>
      <c r="DS8" s="648"/>
      <c r="DT8" s="648"/>
      <c r="DU8" s="648"/>
      <c r="DV8" s="648"/>
      <c r="DW8" s="648"/>
      <c r="DX8" s="648"/>
      <c r="DY8" s="648"/>
      <c r="DZ8" s="648"/>
      <c r="EA8" s="648"/>
      <c r="EB8" s="648"/>
      <c r="EC8" s="657"/>
    </row>
    <row r="9" spans="2:143" ht="11.25" customHeight="1" x14ac:dyDescent="0.2">
      <c r="B9" s="644" t="s">
        <v>239</v>
      </c>
      <c r="C9" s="645"/>
      <c r="D9" s="645"/>
      <c r="E9" s="645"/>
      <c r="F9" s="645"/>
      <c r="G9" s="645"/>
      <c r="H9" s="645"/>
      <c r="I9" s="645"/>
      <c r="J9" s="645"/>
      <c r="K9" s="645"/>
      <c r="L9" s="645"/>
      <c r="M9" s="645"/>
      <c r="N9" s="645"/>
      <c r="O9" s="645"/>
      <c r="P9" s="645"/>
      <c r="Q9" s="646"/>
      <c r="R9" s="647">
        <v>62634</v>
      </c>
      <c r="S9" s="648"/>
      <c r="T9" s="648"/>
      <c r="U9" s="648"/>
      <c r="V9" s="648"/>
      <c r="W9" s="648"/>
      <c r="X9" s="648"/>
      <c r="Y9" s="649"/>
      <c r="Z9" s="650">
        <v>0.1</v>
      </c>
      <c r="AA9" s="650"/>
      <c r="AB9" s="650"/>
      <c r="AC9" s="650"/>
      <c r="AD9" s="651">
        <v>62634</v>
      </c>
      <c r="AE9" s="651"/>
      <c r="AF9" s="651"/>
      <c r="AG9" s="651"/>
      <c r="AH9" s="651"/>
      <c r="AI9" s="651"/>
      <c r="AJ9" s="651"/>
      <c r="AK9" s="651"/>
      <c r="AL9" s="652">
        <v>0.3</v>
      </c>
      <c r="AM9" s="653"/>
      <c r="AN9" s="653"/>
      <c r="AO9" s="654"/>
      <c r="AP9" s="644" t="s">
        <v>240</v>
      </c>
      <c r="AQ9" s="645"/>
      <c r="AR9" s="645"/>
      <c r="AS9" s="645"/>
      <c r="AT9" s="645"/>
      <c r="AU9" s="645"/>
      <c r="AV9" s="645"/>
      <c r="AW9" s="645"/>
      <c r="AX9" s="645"/>
      <c r="AY9" s="645"/>
      <c r="AZ9" s="645"/>
      <c r="BA9" s="645"/>
      <c r="BB9" s="645"/>
      <c r="BC9" s="645"/>
      <c r="BD9" s="645"/>
      <c r="BE9" s="645"/>
      <c r="BF9" s="646"/>
      <c r="BG9" s="647">
        <v>4408766</v>
      </c>
      <c r="BH9" s="648"/>
      <c r="BI9" s="648"/>
      <c r="BJ9" s="648"/>
      <c r="BK9" s="648"/>
      <c r="BL9" s="648"/>
      <c r="BM9" s="648"/>
      <c r="BN9" s="649"/>
      <c r="BO9" s="650">
        <v>31.5</v>
      </c>
      <c r="BP9" s="650"/>
      <c r="BQ9" s="650"/>
      <c r="BR9" s="650"/>
      <c r="BS9" s="656" t="s">
        <v>137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3450141</v>
      </c>
      <c r="CS9" s="648"/>
      <c r="CT9" s="648"/>
      <c r="CU9" s="648"/>
      <c r="CV9" s="648"/>
      <c r="CW9" s="648"/>
      <c r="CX9" s="648"/>
      <c r="CY9" s="649"/>
      <c r="CZ9" s="650">
        <v>6.8</v>
      </c>
      <c r="DA9" s="650"/>
      <c r="DB9" s="650"/>
      <c r="DC9" s="650"/>
      <c r="DD9" s="656">
        <v>33251</v>
      </c>
      <c r="DE9" s="648"/>
      <c r="DF9" s="648"/>
      <c r="DG9" s="648"/>
      <c r="DH9" s="648"/>
      <c r="DI9" s="648"/>
      <c r="DJ9" s="648"/>
      <c r="DK9" s="648"/>
      <c r="DL9" s="648"/>
      <c r="DM9" s="648"/>
      <c r="DN9" s="648"/>
      <c r="DO9" s="648"/>
      <c r="DP9" s="649"/>
      <c r="DQ9" s="656">
        <v>3178704</v>
      </c>
      <c r="DR9" s="648"/>
      <c r="DS9" s="648"/>
      <c r="DT9" s="648"/>
      <c r="DU9" s="648"/>
      <c r="DV9" s="648"/>
      <c r="DW9" s="648"/>
      <c r="DX9" s="648"/>
      <c r="DY9" s="648"/>
      <c r="DZ9" s="648"/>
      <c r="EA9" s="648"/>
      <c r="EB9" s="648"/>
      <c r="EC9" s="657"/>
    </row>
    <row r="10" spans="2:143" ht="11.25" customHeight="1" x14ac:dyDescent="0.2">
      <c r="B10" s="644" t="s">
        <v>242</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243</v>
      </c>
      <c r="AA10" s="650"/>
      <c r="AB10" s="650"/>
      <c r="AC10" s="650"/>
      <c r="AD10" s="651" t="s">
        <v>137</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281744</v>
      </c>
      <c r="BH10" s="648"/>
      <c r="BI10" s="648"/>
      <c r="BJ10" s="648"/>
      <c r="BK10" s="648"/>
      <c r="BL10" s="648"/>
      <c r="BM10" s="648"/>
      <c r="BN10" s="649"/>
      <c r="BO10" s="650">
        <v>2</v>
      </c>
      <c r="BP10" s="650"/>
      <c r="BQ10" s="650"/>
      <c r="BR10" s="650"/>
      <c r="BS10" s="656" t="s">
        <v>137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90203</v>
      </c>
      <c r="CS10" s="648"/>
      <c r="CT10" s="648"/>
      <c r="CU10" s="648"/>
      <c r="CV10" s="648"/>
      <c r="CW10" s="648"/>
      <c r="CX10" s="648"/>
      <c r="CY10" s="649"/>
      <c r="CZ10" s="650">
        <v>0.2</v>
      </c>
      <c r="DA10" s="650"/>
      <c r="DB10" s="650"/>
      <c r="DC10" s="650"/>
      <c r="DD10" s="656">
        <v>7354</v>
      </c>
      <c r="DE10" s="648"/>
      <c r="DF10" s="648"/>
      <c r="DG10" s="648"/>
      <c r="DH10" s="648"/>
      <c r="DI10" s="648"/>
      <c r="DJ10" s="648"/>
      <c r="DK10" s="648"/>
      <c r="DL10" s="648"/>
      <c r="DM10" s="648"/>
      <c r="DN10" s="648"/>
      <c r="DO10" s="648"/>
      <c r="DP10" s="649"/>
      <c r="DQ10" s="656">
        <v>75813</v>
      </c>
      <c r="DR10" s="648"/>
      <c r="DS10" s="648"/>
      <c r="DT10" s="648"/>
      <c r="DU10" s="648"/>
      <c r="DV10" s="648"/>
      <c r="DW10" s="648"/>
      <c r="DX10" s="648"/>
      <c r="DY10" s="648"/>
      <c r="DZ10" s="648"/>
      <c r="EA10" s="648"/>
      <c r="EB10" s="648"/>
      <c r="EC10" s="657"/>
    </row>
    <row r="11" spans="2:143" ht="11.25" customHeight="1" x14ac:dyDescent="0.2">
      <c r="B11" s="644" t="s">
        <v>246</v>
      </c>
      <c r="C11" s="645"/>
      <c r="D11" s="645"/>
      <c r="E11" s="645"/>
      <c r="F11" s="645"/>
      <c r="G11" s="645"/>
      <c r="H11" s="645"/>
      <c r="I11" s="645"/>
      <c r="J11" s="645"/>
      <c r="K11" s="645"/>
      <c r="L11" s="645"/>
      <c r="M11" s="645"/>
      <c r="N11" s="645"/>
      <c r="O11" s="645"/>
      <c r="P11" s="645"/>
      <c r="Q11" s="646"/>
      <c r="R11" s="647">
        <v>1929370</v>
      </c>
      <c r="S11" s="648"/>
      <c r="T11" s="648"/>
      <c r="U11" s="648"/>
      <c r="V11" s="648"/>
      <c r="W11" s="648"/>
      <c r="X11" s="648"/>
      <c r="Y11" s="649"/>
      <c r="Z11" s="652">
        <v>3.7</v>
      </c>
      <c r="AA11" s="653"/>
      <c r="AB11" s="653"/>
      <c r="AC11" s="665"/>
      <c r="AD11" s="656">
        <v>1929370</v>
      </c>
      <c r="AE11" s="648"/>
      <c r="AF11" s="648"/>
      <c r="AG11" s="648"/>
      <c r="AH11" s="648"/>
      <c r="AI11" s="648"/>
      <c r="AJ11" s="648"/>
      <c r="AK11" s="649"/>
      <c r="AL11" s="652">
        <v>8.1</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830267</v>
      </c>
      <c r="BH11" s="648"/>
      <c r="BI11" s="648"/>
      <c r="BJ11" s="648"/>
      <c r="BK11" s="648"/>
      <c r="BL11" s="648"/>
      <c r="BM11" s="648"/>
      <c r="BN11" s="649"/>
      <c r="BO11" s="650">
        <v>5.9</v>
      </c>
      <c r="BP11" s="650"/>
      <c r="BQ11" s="650"/>
      <c r="BR11" s="650"/>
      <c r="BS11" s="656">
        <v>163167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1524058</v>
      </c>
      <c r="CS11" s="648"/>
      <c r="CT11" s="648"/>
      <c r="CU11" s="648"/>
      <c r="CV11" s="648"/>
      <c r="CW11" s="648"/>
      <c r="CX11" s="648"/>
      <c r="CY11" s="649"/>
      <c r="CZ11" s="650">
        <v>3</v>
      </c>
      <c r="DA11" s="650"/>
      <c r="DB11" s="650"/>
      <c r="DC11" s="650"/>
      <c r="DD11" s="656">
        <v>179250</v>
      </c>
      <c r="DE11" s="648"/>
      <c r="DF11" s="648"/>
      <c r="DG11" s="648"/>
      <c r="DH11" s="648"/>
      <c r="DI11" s="648"/>
      <c r="DJ11" s="648"/>
      <c r="DK11" s="648"/>
      <c r="DL11" s="648"/>
      <c r="DM11" s="648"/>
      <c r="DN11" s="648"/>
      <c r="DO11" s="648"/>
      <c r="DP11" s="649"/>
      <c r="DQ11" s="656">
        <v>1014430</v>
      </c>
      <c r="DR11" s="648"/>
      <c r="DS11" s="648"/>
      <c r="DT11" s="648"/>
      <c r="DU11" s="648"/>
      <c r="DV11" s="648"/>
      <c r="DW11" s="648"/>
      <c r="DX11" s="648"/>
      <c r="DY11" s="648"/>
      <c r="DZ11" s="648"/>
      <c r="EA11" s="648"/>
      <c r="EB11" s="648"/>
      <c r="EC11" s="657"/>
    </row>
    <row r="12" spans="2:143" ht="11.25" customHeight="1" x14ac:dyDescent="0.2">
      <c r="B12" s="644" t="s">
        <v>249</v>
      </c>
      <c r="C12" s="645"/>
      <c r="D12" s="645"/>
      <c r="E12" s="645"/>
      <c r="F12" s="645"/>
      <c r="G12" s="645"/>
      <c r="H12" s="645"/>
      <c r="I12" s="645"/>
      <c r="J12" s="645"/>
      <c r="K12" s="645"/>
      <c r="L12" s="645"/>
      <c r="M12" s="645"/>
      <c r="N12" s="645"/>
      <c r="O12" s="645"/>
      <c r="P12" s="645"/>
      <c r="Q12" s="646"/>
      <c r="R12" s="647">
        <v>334667</v>
      </c>
      <c r="S12" s="648"/>
      <c r="T12" s="648"/>
      <c r="U12" s="648"/>
      <c r="V12" s="648"/>
      <c r="W12" s="648"/>
      <c r="X12" s="648"/>
      <c r="Y12" s="649"/>
      <c r="Z12" s="650">
        <v>0.6</v>
      </c>
      <c r="AA12" s="650"/>
      <c r="AB12" s="650"/>
      <c r="AC12" s="650"/>
      <c r="AD12" s="651">
        <v>334667</v>
      </c>
      <c r="AE12" s="651"/>
      <c r="AF12" s="651"/>
      <c r="AG12" s="651"/>
      <c r="AH12" s="651"/>
      <c r="AI12" s="651"/>
      <c r="AJ12" s="651"/>
      <c r="AK12" s="651"/>
      <c r="AL12" s="652">
        <v>1.4</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7387128</v>
      </c>
      <c r="BH12" s="648"/>
      <c r="BI12" s="648"/>
      <c r="BJ12" s="648"/>
      <c r="BK12" s="648"/>
      <c r="BL12" s="648"/>
      <c r="BM12" s="648"/>
      <c r="BN12" s="649"/>
      <c r="BO12" s="650">
        <v>52.8</v>
      </c>
      <c r="BP12" s="650"/>
      <c r="BQ12" s="650"/>
      <c r="BR12" s="650"/>
      <c r="BS12" s="656" t="s">
        <v>243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1096825</v>
      </c>
      <c r="CS12" s="648"/>
      <c r="CT12" s="648"/>
      <c r="CU12" s="648"/>
      <c r="CV12" s="648"/>
      <c r="CW12" s="648"/>
      <c r="CX12" s="648"/>
      <c r="CY12" s="649"/>
      <c r="CZ12" s="650">
        <v>2.2000000000000002</v>
      </c>
      <c r="DA12" s="650"/>
      <c r="DB12" s="650"/>
      <c r="DC12" s="650"/>
      <c r="DD12" s="656">
        <v>80540</v>
      </c>
      <c r="DE12" s="648"/>
      <c r="DF12" s="648"/>
      <c r="DG12" s="648"/>
      <c r="DH12" s="648"/>
      <c r="DI12" s="648"/>
      <c r="DJ12" s="648"/>
      <c r="DK12" s="648"/>
      <c r="DL12" s="648"/>
      <c r="DM12" s="648"/>
      <c r="DN12" s="648"/>
      <c r="DO12" s="648"/>
      <c r="DP12" s="649"/>
      <c r="DQ12" s="656">
        <v>1009016</v>
      </c>
      <c r="DR12" s="648"/>
      <c r="DS12" s="648"/>
      <c r="DT12" s="648"/>
      <c r="DU12" s="648"/>
      <c r="DV12" s="648"/>
      <c r="DW12" s="648"/>
      <c r="DX12" s="648"/>
      <c r="DY12" s="648"/>
      <c r="DZ12" s="648"/>
      <c r="EA12" s="648"/>
      <c r="EB12" s="648"/>
      <c r="EC12" s="657"/>
    </row>
    <row r="13" spans="2:143" ht="11.25" customHeight="1" x14ac:dyDescent="0.2">
      <c r="B13" s="644" t="s">
        <v>252</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137</v>
      </c>
      <c r="AA13" s="650"/>
      <c r="AB13" s="650"/>
      <c r="AC13" s="650"/>
      <c r="AD13" s="651" t="s">
        <v>137</v>
      </c>
      <c r="AE13" s="651"/>
      <c r="AF13" s="651"/>
      <c r="AG13" s="651"/>
      <c r="AH13" s="651"/>
      <c r="AI13" s="651"/>
      <c r="AJ13" s="651"/>
      <c r="AK13" s="651"/>
      <c r="AL13" s="652" t="s">
        <v>243</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7379513</v>
      </c>
      <c r="BH13" s="648"/>
      <c r="BI13" s="648"/>
      <c r="BJ13" s="648"/>
      <c r="BK13" s="648"/>
      <c r="BL13" s="648"/>
      <c r="BM13" s="648"/>
      <c r="BN13" s="649"/>
      <c r="BO13" s="650">
        <v>52.7</v>
      </c>
      <c r="BP13" s="650"/>
      <c r="BQ13" s="650"/>
      <c r="BR13" s="650"/>
      <c r="BS13" s="656" t="s">
        <v>243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3270981</v>
      </c>
      <c r="CS13" s="648"/>
      <c r="CT13" s="648"/>
      <c r="CU13" s="648"/>
      <c r="CV13" s="648"/>
      <c r="CW13" s="648"/>
      <c r="CX13" s="648"/>
      <c r="CY13" s="649"/>
      <c r="CZ13" s="650">
        <v>6.5</v>
      </c>
      <c r="DA13" s="650"/>
      <c r="DB13" s="650"/>
      <c r="DC13" s="650"/>
      <c r="DD13" s="656">
        <v>1483439</v>
      </c>
      <c r="DE13" s="648"/>
      <c r="DF13" s="648"/>
      <c r="DG13" s="648"/>
      <c r="DH13" s="648"/>
      <c r="DI13" s="648"/>
      <c r="DJ13" s="648"/>
      <c r="DK13" s="648"/>
      <c r="DL13" s="648"/>
      <c r="DM13" s="648"/>
      <c r="DN13" s="648"/>
      <c r="DO13" s="648"/>
      <c r="DP13" s="649"/>
      <c r="DQ13" s="656">
        <v>2311948</v>
      </c>
      <c r="DR13" s="648"/>
      <c r="DS13" s="648"/>
      <c r="DT13" s="648"/>
      <c r="DU13" s="648"/>
      <c r="DV13" s="648"/>
      <c r="DW13" s="648"/>
      <c r="DX13" s="648"/>
      <c r="DY13" s="648"/>
      <c r="DZ13" s="648"/>
      <c r="EA13" s="648"/>
      <c r="EB13" s="648"/>
      <c r="EC13" s="657"/>
    </row>
    <row r="14" spans="2:143" ht="11.25" customHeight="1" x14ac:dyDescent="0.2">
      <c r="B14" s="644" t="s">
        <v>255</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137</v>
      </c>
      <c r="AA14" s="650"/>
      <c r="AB14" s="650"/>
      <c r="AC14" s="650"/>
      <c r="AD14" s="651" t="s">
        <v>137</v>
      </c>
      <c r="AE14" s="651"/>
      <c r="AF14" s="651"/>
      <c r="AG14" s="651"/>
      <c r="AH14" s="651"/>
      <c r="AI14" s="651"/>
      <c r="AJ14" s="651"/>
      <c r="AK14" s="651"/>
      <c r="AL14" s="652" t="s">
        <v>137</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322825</v>
      </c>
      <c r="BH14" s="648"/>
      <c r="BI14" s="648"/>
      <c r="BJ14" s="648"/>
      <c r="BK14" s="648"/>
      <c r="BL14" s="648"/>
      <c r="BM14" s="648"/>
      <c r="BN14" s="649"/>
      <c r="BO14" s="650">
        <v>2.2999999999999998</v>
      </c>
      <c r="BP14" s="650"/>
      <c r="BQ14" s="650"/>
      <c r="BR14" s="650"/>
      <c r="BS14" s="656" t="s">
        <v>137</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1563744</v>
      </c>
      <c r="CS14" s="648"/>
      <c r="CT14" s="648"/>
      <c r="CU14" s="648"/>
      <c r="CV14" s="648"/>
      <c r="CW14" s="648"/>
      <c r="CX14" s="648"/>
      <c r="CY14" s="649"/>
      <c r="CZ14" s="650">
        <v>3.1</v>
      </c>
      <c r="DA14" s="650"/>
      <c r="DB14" s="650"/>
      <c r="DC14" s="650"/>
      <c r="DD14" s="656">
        <v>46809</v>
      </c>
      <c r="DE14" s="648"/>
      <c r="DF14" s="648"/>
      <c r="DG14" s="648"/>
      <c r="DH14" s="648"/>
      <c r="DI14" s="648"/>
      <c r="DJ14" s="648"/>
      <c r="DK14" s="648"/>
      <c r="DL14" s="648"/>
      <c r="DM14" s="648"/>
      <c r="DN14" s="648"/>
      <c r="DO14" s="648"/>
      <c r="DP14" s="649"/>
      <c r="DQ14" s="656">
        <v>1512070</v>
      </c>
      <c r="DR14" s="648"/>
      <c r="DS14" s="648"/>
      <c r="DT14" s="648"/>
      <c r="DU14" s="648"/>
      <c r="DV14" s="648"/>
      <c r="DW14" s="648"/>
      <c r="DX14" s="648"/>
      <c r="DY14" s="648"/>
      <c r="DZ14" s="648"/>
      <c r="EA14" s="648"/>
      <c r="EB14" s="648"/>
      <c r="EC14" s="657"/>
    </row>
    <row r="15" spans="2:143" ht="11.25" customHeight="1" x14ac:dyDescent="0.2">
      <c r="B15" s="644" t="s">
        <v>258</v>
      </c>
      <c r="C15" s="645"/>
      <c r="D15" s="645"/>
      <c r="E15" s="645"/>
      <c r="F15" s="645"/>
      <c r="G15" s="645"/>
      <c r="H15" s="645"/>
      <c r="I15" s="645"/>
      <c r="J15" s="645"/>
      <c r="K15" s="645"/>
      <c r="L15" s="645"/>
      <c r="M15" s="645"/>
      <c r="N15" s="645"/>
      <c r="O15" s="645"/>
      <c r="P15" s="645"/>
      <c r="Q15" s="646"/>
      <c r="R15" s="647" t="s">
        <v>137</v>
      </c>
      <c r="S15" s="648"/>
      <c r="T15" s="648"/>
      <c r="U15" s="648"/>
      <c r="V15" s="648"/>
      <c r="W15" s="648"/>
      <c r="X15" s="648"/>
      <c r="Y15" s="649"/>
      <c r="Z15" s="650" t="s">
        <v>137</v>
      </c>
      <c r="AA15" s="650"/>
      <c r="AB15" s="650"/>
      <c r="AC15" s="650"/>
      <c r="AD15" s="651" t="s">
        <v>137</v>
      </c>
      <c r="AE15" s="651"/>
      <c r="AF15" s="651"/>
      <c r="AG15" s="651"/>
      <c r="AH15" s="651"/>
      <c r="AI15" s="651"/>
      <c r="AJ15" s="651"/>
      <c r="AK15" s="651"/>
      <c r="AL15" s="652" t="s">
        <v>137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593662</v>
      </c>
      <c r="BH15" s="648"/>
      <c r="BI15" s="648"/>
      <c r="BJ15" s="648"/>
      <c r="BK15" s="648"/>
      <c r="BL15" s="648"/>
      <c r="BM15" s="648"/>
      <c r="BN15" s="649"/>
      <c r="BO15" s="650">
        <v>4.2</v>
      </c>
      <c r="BP15" s="650"/>
      <c r="BQ15" s="650"/>
      <c r="BR15" s="650"/>
      <c r="BS15" s="656" t="s">
        <v>137</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6359264</v>
      </c>
      <c r="CS15" s="648"/>
      <c r="CT15" s="648"/>
      <c r="CU15" s="648"/>
      <c r="CV15" s="648"/>
      <c r="CW15" s="648"/>
      <c r="CX15" s="648"/>
      <c r="CY15" s="649"/>
      <c r="CZ15" s="650">
        <v>12.6</v>
      </c>
      <c r="DA15" s="650"/>
      <c r="DB15" s="650"/>
      <c r="DC15" s="650"/>
      <c r="DD15" s="656">
        <v>2562506</v>
      </c>
      <c r="DE15" s="648"/>
      <c r="DF15" s="648"/>
      <c r="DG15" s="648"/>
      <c r="DH15" s="648"/>
      <c r="DI15" s="648"/>
      <c r="DJ15" s="648"/>
      <c r="DK15" s="648"/>
      <c r="DL15" s="648"/>
      <c r="DM15" s="648"/>
      <c r="DN15" s="648"/>
      <c r="DO15" s="648"/>
      <c r="DP15" s="649"/>
      <c r="DQ15" s="656">
        <v>3071669</v>
      </c>
      <c r="DR15" s="648"/>
      <c r="DS15" s="648"/>
      <c r="DT15" s="648"/>
      <c r="DU15" s="648"/>
      <c r="DV15" s="648"/>
      <c r="DW15" s="648"/>
      <c r="DX15" s="648"/>
      <c r="DY15" s="648"/>
      <c r="DZ15" s="648"/>
      <c r="EA15" s="648"/>
      <c r="EB15" s="648"/>
      <c r="EC15" s="657"/>
    </row>
    <row r="16" spans="2:143" ht="11.25" customHeight="1" x14ac:dyDescent="0.2">
      <c r="B16" s="644" t="s">
        <v>261</v>
      </c>
      <c r="C16" s="645"/>
      <c r="D16" s="645"/>
      <c r="E16" s="645"/>
      <c r="F16" s="645"/>
      <c r="G16" s="645"/>
      <c r="H16" s="645"/>
      <c r="I16" s="645"/>
      <c r="J16" s="645"/>
      <c r="K16" s="645"/>
      <c r="L16" s="645"/>
      <c r="M16" s="645"/>
      <c r="N16" s="645"/>
      <c r="O16" s="645"/>
      <c r="P16" s="645"/>
      <c r="Q16" s="646"/>
      <c r="R16" s="647">
        <v>44078</v>
      </c>
      <c r="S16" s="648"/>
      <c r="T16" s="648"/>
      <c r="U16" s="648"/>
      <c r="V16" s="648"/>
      <c r="W16" s="648"/>
      <c r="X16" s="648"/>
      <c r="Y16" s="649"/>
      <c r="Z16" s="650">
        <v>0.1</v>
      </c>
      <c r="AA16" s="650"/>
      <c r="AB16" s="650"/>
      <c r="AC16" s="650"/>
      <c r="AD16" s="651">
        <v>44078</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v>499</v>
      </c>
      <c r="BH16" s="648"/>
      <c r="BI16" s="648"/>
      <c r="BJ16" s="648"/>
      <c r="BK16" s="648"/>
      <c r="BL16" s="648"/>
      <c r="BM16" s="648"/>
      <c r="BN16" s="649"/>
      <c r="BO16" s="650">
        <v>0</v>
      </c>
      <c r="BP16" s="650"/>
      <c r="BQ16" s="650"/>
      <c r="BR16" s="650"/>
      <c r="BS16" s="656" t="s">
        <v>137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59488</v>
      </c>
      <c r="CS16" s="648"/>
      <c r="CT16" s="648"/>
      <c r="CU16" s="648"/>
      <c r="CV16" s="648"/>
      <c r="CW16" s="648"/>
      <c r="CX16" s="648"/>
      <c r="CY16" s="649"/>
      <c r="CZ16" s="650">
        <v>0.1</v>
      </c>
      <c r="DA16" s="650"/>
      <c r="DB16" s="650"/>
      <c r="DC16" s="650"/>
      <c r="DD16" s="656" t="s">
        <v>137</v>
      </c>
      <c r="DE16" s="648"/>
      <c r="DF16" s="648"/>
      <c r="DG16" s="648"/>
      <c r="DH16" s="648"/>
      <c r="DI16" s="648"/>
      <c r="DJ16" s="648"/>
      <c r="DK16" s="648"/>
      <c r="DL16" s="648"/>
      <c r="DM16" s="648"/>
      <c r="DN16" s="648"/>
      <c r="DO16" s="648"/>
      <c r="DP16" s="649"/>
      <c r="DQ16" s="656">
        <v>24884</v>
      </c>
      <c r="DR16" s="648"/>
      <c r="DS16" s="648"/>
      <c r="DT16" s="648"/>
      <c r="DU16" s="648"/>
      <c r="DV16" s="648"/>
      <c r="DW16" s="648"/>
      <c r="DX16" s="648"/>
      <c r="DY16" s="648"/>
      <c r="DZ16" s="648"/>
      <c r="EA16" s="648"/>
      <c r="EB16" s="648"/>
      <c r="EC16" s="657"/>
    </row>
    <row r="17" spans="2:133" ht="11.25" customHeight="1" x14ac:dyDescent="0.2">
      <c r="B17" s="644" t="s">
        <v>264</v>
      </c>
      <c r="C17" s="645"/>
      <c r="D17" s="645"/>
      <c r="E17" s="645"/>
      <c r="F17" s="645"/>
      <c r="G17" s="645"/>
      <c r="H17" s="645"/>
      <c r="I17" s="645"/>
      <c r="J17" s="645"/>
      <c r="K17" s="645"/>
      <c r="L17" s="645"/>
      <c r="M17" s="645"/>
      <c r="N17" s="645"/>
      <c r="O17" s="645"/>
      <c r="P17" s="645"/>
      <c r="Q17" s="646"/>
      <c r="R17" s="647">
        <v>186617</v>
      </c>
      <c r="S17" s="648"/>
      <c r="T17" s="648"/>
      <c r="U17" s="648"/>
      <c r="V17" s="648"/>
      <c r="W17" s="648"/>
      <c r="X17" s="648"/>
      <c r="Y17" s="649"/>
      <c r="Z17" s="650">
        <v>0.4</v>
      </c>
      <c r="AA17" s="650"/>
      <c r="AB17" s="650"/>
      <c r="AC17" s="650"/>
      <c r="AD17" s="651">
        <v>186617</v>
      </c>
      <c r="AE17" s="651"/>
      <c r="AF17" s="651"/>
      <c r="AG17" s="651"/>
      <c r="AH17" s="651"/>
      <c r="AI17" s="651"/>
      <c r="AJ17" s="651"/>
      <c r="AK17" s="651"/>
      <c r="AL17" s="652">
        <v>0.8</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137</v>
      </c>
      <c r="BP17" s="650"/>
      <c r="BQ17" s="650"/>
      <c r="BR17" s="650"/>
      <c r="BS17" s="656" t="s">
        <v>137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4029838</v>
      </c>
      <c r="CS17" s="648"/>
      <c r="CT17" s="648"/>
      <c r="CU17" s="648"/>
      <c r="CV17" s="648"/>
      <c r="CW17" s="648"/>
      <c r="CX17" s="648"/>
      <c r="CY17" s="649"/>
      <c r="CZ17" s="650">
        <v>8</v>
      </c>
      <c r="DA17" s="650"/>
      <c r="DB17" s="650"/>
      <c r="DC17" s="650"/>
      <c r="DD17" s="656" t="s">
        <v>137</v>
      </c>
      <c r="DE17" s="648"/>
      <c r="DF17" s="648"/>
      <c r="DG17" s="648"/>
      <c r="DH17" s="648"/>
      <c r="DI17" s="648"/>
      <c r="DJ17" s="648"/>
      <c r="DK17" s="648"/>
      <c r="DL17" s="648"/>
      <c r="DM17" s="648"/>
      <c r="DN17" s="648"/>
      <c r="DO17" s="648"/>
      <c r="DP17" s="649"/>
      <c r="DQ17" s="656">
        <v>4015315</v>
      </c>
      <c r="DR17" s="648"/>
      <c r="DS17" s="648"/>
      <c r="DT17" s="648"/>
      <c r="DU17" s="648"/>
      <c r="DV17" s="648"/>
      <c r="DW17" s="648"/>
      <c r="DX17" s="648"/>
      <c r="DY17" s="648"/>
      <c r="DZ17" s="648"/>
      <c r="EA17" s="648"/>
      <c r="EB17" s="648"/>
      <c r="EC17" s="657"/>
    </row>
    <row r="18" spans="2:133" ht="11.25" customHeight="1" x14ac:dyDescent="0.2">
      <c r="B18" s="644" t="s">
        <v>267</v>
      </c>
      <c r="C18" s="645"/>
      <c r="D18" s="645"/>
      <c r="E18" s="645"/>
      <c r="F18" s="645"/>
      <c r="G18" s="645"/>
      <c r="H18" s="645"/>
      <c r="I18" s="645"/>
      <c r="J18" s="645"/>
      <c r="K18" s="645"/>
      <c r="L18" s="645"/>
      <c r="M18" s="645"/>
      <c r="N18" s="645"/>
      <c r="O18" s="645"/>
      <c r="P18" s="645"/>
      <c r="Q18" s="646"/>
      <c r="R18" s="647">
        <v>110605</v>
      </c>
      <c r="S18" s="648"/>
      <c r="T18" s="648"/>
      <c r="U18" s="648"/>
      <c r="V18" s="648"/>
      <c r="W18" s="648"/>
      <c r="X18" s="648"/>
      <c r="Y18" s="649"/>
      <c r="Z18" s="650">
        <v>0.2</v>
      </c>
      <c r="AA18" s="650"/>
      <c r="AB18" s="650"/>
      <c r="AC18" s="650"/>
      <c r="AD18" s="651">
        <v>110605</v>
      </c>
      <c r="AE18" s="651"/>
      <c r="AF18" s="651"/>
      <c r="AG18" s="651"/>
      <c r="AH18" s="651"/>
      <c r="AI18" s="651"/>
      <c r="AJ18" s="651"/>
      <c r="AK18" s="651"/>
      <c r="AL18" s="652">
        <v>0.5</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137</v>
      </c>
      <c r="BP18" s="650"/>
      <c r="BQ18" s="650"/>
      <c r="BR18" s="650"/>
      <c r="BS18" s="656" t="s">
        <v>137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137</v>
      </c>
      <c r="DA18" s="650"/>
      <c r="DB18" s="650"/>
      <c r="DC18" s="650"/>
      <c r="DD18" s="656" t="s">
        <v>137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2">
      <c r="B19" s="644" t="s">
        <v>270</v>
      </c>
      <c r="C19" s="645"/>
      <c r="D19" s="645"/>
      <c r="E19" s="645"/>
      <c r="F19" s="645"/>
      <c r="G19" s="645"/>
      <c r="H19" s="645"/>
      <c r="I19" s="645"/>
      <c r="J19" s="645"/>
      <c r="K19" s="645"/>
      <c r="L19" s="645"/>
      <c r="M19" s="645"/>
      <c r="N19" s="645"/>
      <c r="O19" s="645"/>
      <c r="P19" s="645"/>
      <c r="Q19" s="646"/>
      <c r="R19" s="647">
        <v>80179</v>
      </c>
      <c r="S19" s="648"/>
      <c r="T19" s="648"/>
      <c r="U19" s="648"/>
      <c r="V19" s="648"/>
      <c r="W19" s="648"/>
      <c r="X19" s="648"/>
      <c r="Y19" s="649"/>
      <c r="Z19" s="650">
        <v>0.2</v>
      </c>
      <c r="AA19" s="650"/>
      <c r="AB19" s="650"/>
      <c r="AC19" s="650"/>
      <c r="AD19" s="651">
        <v>80179</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7705</v>
      </c>
      <c r="BH19" s="648"/>
      <c r="BI19" s="648"/>
      <c r="BJ19" s="648"/>
      <c r="BK19" s="648"/>
      <c r="BL19" s="648"/>
      <c r="BM19" s="648"/>
      <c r="BN19" s="649"/>
      <c r="BO19" s="650">
        <v>0.1</v>
      </c>
      <c r="BP19" s="650"/>
      <c r="BQ19" s="650"/>
      <c r="BR19" s="650"/>
      <c r="BS19" s="656" t="s">
        <v>243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137</v>
      </c>
      <c r="DA19" s="650"/>
      <c r="DB19" s="650"/>
      <c r="DC19" s="650"/>
      <c r="DD19" s="656" t="s">
        <v>137</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2">
      <c r="B20" s="644" t="s">
        <v>273</v>
      </c>
      <c r="C20" s="645"/>
      <c r="D20" s="645"/>
      <c r="E20" s="645"/>
      <c r="F20" s="645"/>
      <c r="G20" s="645"/>
      <c r="H20" s="645"/>
      <c r="I20" s="645"/>
      <c r="J20" s="645"/>
      <c r="K20" s="645"/>
      <c r="L20" s="645"/>
      <c r="M20" s="645"/>
      <c r="N20" s="645"/>
      <c r="O20" s="645"/>
      <c r="P20" s="645"/>
      <c r="Q20" s="646"/>
      <c r="R20" s="647">
        <v>21686</v>
      </c>
      <c r="S20" s="648"/>
      <c r="T20" s="648"/>
      <c r="U20" s="648"/>
      <c r="V20" s="648"/>
      <c r="W20" s="648"/>
      <c r="X20" s="648"/>
      <c r="Y20" s="649"/>
      <c r="Z20" s="650">
        <v>0</v>
      </c>
      <c r="AA20" s="650"/>
      <c r="AB20" s="650"/>
      <c r="AC20" s="650"/>
      <c r="AD20" s="651">
        <v>21686</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7705</v>
      </c>
      <c r="BH20" s="648"/>
      <c r="BI20" s="648"/>
      <c r="BJ20" s="648"/>
      <c r="BK20" s="648"/>
      <c r="BL20" s="648"/>
      <c r="BM20" s="648"/>
      <c r="BN20" s="649"/>
      <c r="BO20" s="650">
        <v>0.1</v>
      </c>
      <c r="BP20" s="650"/>
      <c r="BQ20" s="650"/>
      <c r="BR20" s="650"/>
      <c r="BS20" s="656" t="s">
        <v>137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50652037</v>
      </c>
      <c r="CS20" s="648"/>
      <c r="CT20" s="648"/>
      <c r="CU20" s="648"/>
      <c r="CV20" s="648"/>
      <c r="CW20" s="648"/>
      <c r="CX20" s="648"/>
      <c r="CY20" s="649"/>
      <c r="CZ20" s="650">
        <v>100</v>
      </c>
      <c r="DA20" s="650"/>
      <c r="DB20" s="650"/>
      <c r="DC20" s="650"/>
      <c r="DD20" s="656">
        <v>5755347</v>
      </c>
      <c r="DE20" s="648"/>
      <c r="DF20" s="648"/>
      <c r="DG20" s="648"/>
      <c r="DH20" s="648"/>
      <c r="DI20" s="648"/>
      <c r="DJ20" s="648"/>
      <c r="DK20" s="648"/>
      <c r="DL20" s="648"/>
      <c r="DM20" s="648"/>
      <c r="DN20" s="648"/>
      <c r="DO20" s="648"/>
      <c r="DP20" s="649"/>
      <c r="DQ20" s="656">
        <v>28484825</v>
      </c>
      <c r="DR20" s="648"/>
      <c r="DS20" s="648"/>
      <c r="DT20" s="648"/>
      <c r="DU20" s="648"/>
      <c r="DV20" s="648"/>
      <c r="DW20" s="648"/>
      <c r="DX20" s="648"/>
      <c r="DY20" s="648"/>
      <c r="DZ20" s="648"/>
      <c r="EA20" s="648"/>
      <c r="EB20" s="648"/>
      <c r="EC20" s="657"/>
    </row>
    <row r="21" spans="2:133" ht="11.25" customHeight="1" x14ac:dyDescent="0.2">
      <c r="B21" s="644" t="s">
        <v>276</v>
      </c>
      <c r="C21" s="645"/>
      <c r="D21" s="645"/>
      <c r="E21" s="645"/>
      <c r="F21" s="645"/>
      <c r="G21" s="645"/>
      <c r="H21" s="645"/>
      <c r="I21" s="645"/>
      <c r="J21" s="645"/>
      <c r="K21" s="645"/>
      <c r="L21" s="645"/>
      <c r="M21" s="645"/>
      <c r="N21" s="645"/>
      <c r="O21" s="645"/>
      <c r="P21" s="645"/>
      <c r="Q21" s="646"/>
      <c r="R21" s="647">
        <v>8740</v>
      </c>
      <c r="S21" s="648"/>
      <c r="T21" s="648"/>
      <c r="U21" s="648"/>
      <c r="V21" s="648"/>
      <c r="W21" s="648"/>
      <c r="X21" s="648"/>
      <c r="Y21" s="649"/>
      <c r="Z21" s="650">
        <v>0</v>
      </c>
      <c r="AA21" s="650"/>
      <c r="AB21" s="650"/>
      <c r="AC21" s="650"/>
      <c r="AD21" s="651">
        <v>8740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7705</v>
      </c>
      <c r="BH21" s="648"/>
      <c r="BI21" s="648"/>
      <c r="BJ21" s="648"/>
      <c r="BK21" s="648"/>
      <c r="BL21" s="648"/>
      <c r="BM21" s="648"/>
      <c r="BN21" s="649"/>
      <c r="BO21" s="650">
        <v>0.1</v>
      </c>
      <c r="BP21" s="650"/>
      <c r="BQ21" s="650"/>
      <c r="BR21" s="650"/>
      <c r="BS21" s="656" t="s">
        <v>243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278</v>
      </c>
      <c r="C22" s="645"/>
      <c r="D22" s="645"/>
      <c r="E22" s="645"/>
      <c r="F22" s="645"/>
      <c r="G22" s="645"/>
      <c r="H22" s="645"/>
      <c r="I22" s="645"/>
      <c r="J22" s="645"/>
      <c r="K22" s="645"/>
      <c r="L22" s="645"/>
      <c r="M22" s="645"/>
      <c r="N22" s="645"/>
      <c r="O22" s="645"/>
      <c r="P22" s="645"/>
      <c r="Q22" s="646"/>
      <c r="R22" s="647">
        <v>7470151</v>
      </c>
      <c r="S22" s="648"/>
      <c r="T22" s="648"/>
      <c r="U22" s="648"/>
      <c r="V22" s="648"/>
      <c r="W22" s="648"/>
      <c r="X22" s="648"/>
      <c r="Y22" s="649"/>
      <c r="Z22" s="650">
        <v>14.2</v>
      </c>
      <c r="AA22" s="650"/>
      <c r="AB22" s="650"/>
      <c r="AC22" s="650"/>
      <c r="AD22" s="651">
        <v>6530221</v>
      </c>
      <c r="AE22" s="651"/>
      <c r="AF22" s="651"/>
      <c r="AG22" s="651"/>
      <c r="AH22" s="651"/>
      <c r="AI22" s="651"/>
      <c r="AJ22" s="651"/>
      <c r="AK22" s="651"/>
      <c r="AL22" s="652">
        <v>27.5</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243</v>
      </c>
      <c r="BH22" s="648"/>
      <c r="BI22" s="648"/>
      <c r="BJ22" s="648"/>
      <c r="BK22" s="648"/>
      <c r="BL22" s="648"/>
      <c r="BM22" s="648"/>
      <c r="BN22" s="649"/>
      <c r="BO22" s="650" t="s">
        <v>137</v>
      </c>
      <c r="BP22" s="650"/>
      <c r="BQ22" s="650"/>
      <c r="BR22" s="650"/>
      <c r="BS22" s="656" t="s">
        <v>137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281</v>
      </c>
      <c r="C23" s="645"/>
      <c r="D23" s="645"/>
      <c r="E23" s="645"/>
      <c r="F23" s="645"/>
      <c r="G23" s="645"/>
      <c r="H23" s="645"/>
      <c r="I23" s="645"/>
      <c r="J23" s="645"/>
      <c r="K23" s="645"/>
      <c r="L23" s="645"/>
      <c r="M23" s="645"/>
      <c r="N23" s="645"/>
      <c r="O23" s="645"/>
      <c r="P23" s="645"/>
      <c r="Q23" s="646"/>
      <c r="R23" s="647">
        <v>6530221</v>
      </c>
      <c r="S23" s="648"/>
      <c r="T23" s="648"/>
      <c r="U23" s="648"/>
      <c r="V23" s="648"/>
      <c r="W23" s="648"/>
      <c r="X23" s="648"/>
      <c r="Y23" s="649"/>
      <c r="Z23" s="650">
        <v>12.4</v>
      </c>
      <c r="AA23" s="650"/>
      <c r="AB23" s="650"/>
      <c r="AC23" s="650"/>
      <c r="AD23" s="651">
        <v>6530221</v>
      </c>
      <c r="AE23" s="651"/>
      <c r="AF23" s="651"/>
      <c r="AG23" s="651"/>
      <c r="AH23" s="651"/>
      <c r="AI23" s="651"/>
      <c r="AJ23" s="651"/>
      <c r="AK23" s="651"/>
      <c r="AL23" s="652">
        <v>27.5</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243</v>
      </c>
      <c r="BH23" s="648"/>
      <c r="BI23" s="648"/>
      <c r="BJ23" s="648"/>
      <c r="BK23" s="648"/>
      <c r="BL23" s="648"/>
      <c r="BM23" s="648"/>
      <c r="BN23" s="649"/>
      <c r="BO23" s="650" t="s">
        <v>243</v>
      </c>
      <c r="BP23" s="650"/>
      <c r="BQ23" s="650"/>
      <c r="BR23" s="650"/>
      <c r="BS23" s="656" t="s">
        <v>137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2">
      <c r="B24" s="644" t="s">
        <v>288</v>
      </c>
      <c r="C24" s="645"/>
      <c r="D24" s="645"/>
      <c r="E24" s="645"/>
      <c r="F24" s="645"/>
      <c r="G24" s="645"/>
      <c r="H24" s="645"/>
      <c r="I24" s="645"/>
      <c r="J24" s="645"/>
      <c r="K24" s="645"/>
      <c r="L24" s="645"/>
      <c r="M24" s="645"/>
      <c r="N24" s="645"/>
      <c r="O24" s="645"/>
      <c r="P24" s="645"/>
      <c r="Q24" s="646"/>
      <c r="R24" s="647">
        <v>939930</v>
      </c>
      <c r="S24" s="648"/>
      <c r="T24" s="648"/>
      <c r="U24" s="648"/>
      <c r="V24" s="648"/>
      <c r="W24" s="648"/>
      <c r="X24" s="648"/>
      <c r="Y24" s="649"/>
      <c r="Z24" s="650">
        <v>1.8</v>
      </c>
      <c r="AA24" s="650"/>
      <c r="AB24" s="650"/>
      <c r="AC24" s="650"/>
      <c r="AD24" s="651" t="s">
        <v>137</v>
      </c>
      <c r="AE24" s="651"/>
      <c r="AF24" s="651"/>
      <c r="AG24" s="651"/>
      <c r="AH24" s="651"/>
      <c r="AI24" s="651"/>
      <c r="AJ24" s="651"/>
      <c r="AK24" s="651"/>
      <c r="AL24" s="652" t="s">
        <v>137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137</v>
      </c>
      <c r="BP24" s="650"/>
      <c r="BQ24" s="650"/>
      <c r="BR24" s="650"/>
      <c r="BS24" s="656" t="s">
        <v>137</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17749904</v>
      </c>
      <c r="CS24" s="637"/>
      <c r="CT24" s="637"/>
      <c r="CU24" s="637"/>
      <c r="CV24" s="637"/>
      <c r="CW24" s="637"/>
      <c r="CX24" s="637"/>
      <c r="CY24" s="638"/>
      <c r="CZ24" s="641">
        <v>35</v>
      </c>
      <c r="DA24" s="642"/>
      <c r="DB24" s="642"/>
      <c r="DC24" s="661"/>
      <c r="DD24" s="686">
        <v>12625869</v>
      </c>
      <c r="DE24" s="637"/>
      <c r="DF24" s="637"/>
      <c r="DG24" s="637"/>
      <c r="DH24" s="637"/>
      <c r="DI24" s="637"/>
      <c r="DJ24" s="637"/>
      <c r="DK24" s="638"/>
      <c r="DL24" s="686">
        <v>12334118</v>
      </c>
      <c r="DM24" s="637"/>
      <c r="DN24" s="637"/>
      <c r="DO24" s="637"/>
      <c r="DP24" s="637"/>
      <c r="DQ24" s="637"/>
      <c r="DR24" s="637"/>
      <c r="DS24" s="637"/>
      <c r="DT24" s="637"/>
      <c r="DU24" s="637"/>
      <c r="DV24" s="638"/>
      <c r="DW24" s="641">
        <v>48.9</v>
      </c>
      <c r="DX24" s="642"/>
      <c r="DY24" s="642"/>
      <c r="DZ24" s="642"/>
      <c r="EA24" s="642"/>
      <c r="EB24" s="642"/>
      <c r="EC24" s="643"/>
    </row>
    <row r="25" spans="2:133" ht="11.25" customHeight="1" x14ac:dyDescent="0.2">
      <c r="B25" s="644" t="s">
        <v>291</v>
      </c>
      <c r="C25" s="645"/>
      <c r="D25" s="645"/>
      <c r="E25" s="645"/>
      <c r="F25" s="645"/>
      <c r="G25" s="645"/>
      <c r="H25" s="645"/>
      <c r="I25" s="645"/>
      <c r="J25" s="645"/>
      <c r="K25" s="645"/>
      <c r="L25" s="645"/>
      <c r="M25" s="645"/>
      <c r="N25" s="645"/>
      <c r="O25" s="645"/>
      <c r="P25" s="645"/>
      <c r="Q25" s="646"/>
      <c r="R25" s="647" t="s">
        <v>137</v>
      </c>
      <c r="S25" s="648"/>
      <c r="T25" s="648"/>
      <c r="U25" s="648"/>
      <c r="V25" s="648"/>
      <c r="W25" s="648"/>
      <c r="X25" s="648"/>
      <c r="Y25" s="649"/>
      <c r="Z25" s="650" t="s">
        <v>137</v>
      </c>
      <c r="AA25" s="650"/>
      <c r="AB25" s="650"/>
      <c r="AC25" s="650"/>
      <c r="AD25" s="651" t="s">
        <v>137</v>
      </c>
      <c r="AE25" s="651"/>
      <c r="AF25" s="651"/>
      <c r="AG25" s="651"/>
      <c r="AH25" s="651"/>
      <c r="AI25" s="651"/>
      <c r="AJ25" s="651"/>
      <c r="AK25" s="651"/>
      <c r="AL25" s="652" t="s">
        <v>137</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137</v>
      </c>
      <c r="BP25" s="650"/>
      <c r="BQ25" s="650"/>
      <c r="BR25" s="650"/>
      <c r="BS25" s="656" t="s">
        <v>137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7305690</v>
      </c>
      <c r="CS25" s="683"/>
      <c r="CT25" s="683"/>
      <c r="CU25" s="683"/>
      <c r="CV25" s="683"/>
      <c r="CW25" s="683"/>
      <c r="CX25" s="683"/>
      <c r="CY25" s="684"/>
      <c r="CZ25" s="652">
        <v>14.4</v>
      </c>
      <c r="DA25" s="681"/>
      <c r="DB25" s="681"/>
      <c r="DC25" s="685"/>
      <c r="DD25" s="656">
        <v>6746683</v>
      </c>
      <c r="DE25" s="683"/>
      <c r="DF25" s="683"/>
      <c r="DG25" s="683"/>
      <c r="DH25" s="683"/>
      <c r="DI25" s="683"/>
      <c r="DJ25" s="683"/>
      <c r="DK25" s="684"/>
      <c r="DL25" s="656">
        <v>6602692</v>
      </c>
      <c r="DM25" s="683"/>
      <c r="DN25" s="683"/>
      <c r="DO25" s="683"/>
      <c r="DP25" s="683"/>
      <c r="DQ25" s="683"/>
      <c r="DR25" s="683"/>
      <c r="DS25" s="683"/>
      <c r="DT25" s="683"/>
      <c r="DU25" s="683"/>
      <c r="DV25" s="684"/>
      <c r="DW25" s="652">
        <v>26.2</v>
      </c>
      <c r="DX25" s="681"/>
      <c r="DY25" s="681"/>
      <c r="DZ25" s="681"/>
      <c r="EA25" s="681"/>
      <c r="EB25" s="681"/>
      <c r="EC25" s="682"/>
    </row>
    <row r="26" spans="2:133" ht="11.25" customHeight="1" x14ac:dyDescent="0.2">
      <c r="B26" s="644" t="s">
        <v>294</v>
      </c>
      <c r="C26" s="645"/>
      <c r="D26" s="645"/>
      <c r="E26" s="645"/>
      <c r="F26" s="645"/>
      <c r="G26" s="645"/>
      <c r="H26" s="645"/>
      <c r="I26" s="645"/>
      <c r="J26" s="645"/>
      <c r="K26" s="645"/>
      <c r="L26" s="645"/>
      <c r="M26" s="645"/>
      <c r="N26" s="645"/>
      <c r="O26" s="645"/>
      <c r="P26" s="645"/>
      <c r="Q26" s="646"/>
      <c r="R26" s="647">
        <v>24610178</v>
      </c>
      <c r="S26" s="648"/>
      <c r="T26" s="648"/>
      <c r="U26" s="648"/>
      <c r="V26" s="648"/>
      <c r="W26" s="648"/>
      <c r="X26" s="648"/>
      <c r="Y26" s="649"/>
      <c r="Z26" s="650">
        <v>46.8</v>
      </c>
      <c r="AA26" s="650"/>
      <c r="AB26" s="650"/>
      <c r="AC26" s="650"/>
      <c r="AD26" s="651">
        <v>23670248</v>
      </c>
      <c r="AE26" s="651"/>
      <c r="AF26" s="651"/>
      <c r="AG26" s="651"/>
      <c r="AH26" s="651"/>
      <c r="AI26" s="651"/>
      <c r="AJ26" s="651"/>
      <c r="AK26" s="651"/>
      <c r="AL26" s="652">
        <v>99.8</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243</v>
      </c>
      <c r="BH26" s="648"/>
      <c r="BI26" s="648"/>
      <c r="BJ26" s="648"/>
      <c r="BK26" s="648"/>
      <c r="BL26" s="648"/>
      <c r="BM26" s="648"/>
      <c r="BN26" s="649"/>
      <c r="BO26" s="650" t="s">
        <v>137</v>
      </c>
      <c r="BP26" s="650"/>
      <c r="BQ26" s="650"/>
      <c r="BR26" s="650"/>
      <c r="BS26" s="656" t="s">
        <v>243</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4874035</v>
      </c>
      <c r="CS26" s="648"/>
      <c r="CT26" s="648"/>
      <c r="CU26" s="648"/>
      <c r="CV26" s="648"/>
      <c r="CW26" s="648"/>
      <c r="CX26" s="648"/>
      <c r="CY26" s="649"/>
      <c r="CZ26" s="652">
        <v>9.6</v>
      </c>
      <c r="DA26" s="681"/>
      <c r="DB26" s="681"/>
      <c r="DC26" s="685"/>
      <c r="DD26" s="656">
        <v>4461557</v>
      </c>
      <c r="DE26" s="648"/>
      <c r="DF26" s="648"/>
      <c r="DG26" s="648"/>
      <c r="DH26" s="648"/>
      <c r="DI26" s="648"/>
      <c r="DJ26" s="648"/>
      <c r="DK26" s="649"/>
      <c r="DL26" s="656" t="s">
        <v>243</v>
      </c>
      <c r="DM26" s="648"/>
      <c r="DN26" s="648"/>
      <c r="DO26" s="648"/>
      <c r="DP26" s="648"/>
      <c r="DQ26" s="648"/>
      <c r="DR26" s="648"/>
      <c r="DS26" s="648"/>
      <c r="DT26" s="648"/>
      <c r="DU26" s="648"/>
      <c r="DV26" s="649"/>
      <c r="DW26" s="652" t="s">
        <v>137</v>
      </c>
      <c r="DX26" s="681"/>
      <c r="DY26" s="681"/>
      <c r="DZ26" s="681"/>
      <c r="EA26" s="681"/>
      <c r="EB26" s="681"/>
      <c r="EC26" s="682"/>
    </row>
    <row r="27" spans="2:133" ht="11.25" customHeight="1" x14ac:dyDescent="0.2">
      <c r="B27" s="644" t="s">
        <v>297</v>
      </c>
      <c r="C27" s="645"/>
      <c r="D27" s="645"/>
      <c r="E27" s="645"/>
      <c r="F27" s="645"/>
      <c r="G27" s="645"/>
      <c r="H27" s="645"/>
      <c r="I27" s="645"/>
      <c r="J27" s="645"/>
      <c r="K27" s="645"/>
      <c r="L27" s="645"/>
      <c r="M27" s="645"/>
      <c r="N27" s="645"/>
      <c r="O27" s="645"/>
      <c r="P27" s="645"/>
      <c r="Q27" s="646"/>
      <c r="R27" s="647">
        <v>9504</v>
      </c>
      <c r="S27" s="648"/>
      <c r="T27" s="648"/>
      <c r="U27" s="648"/>
      <c r="V27" s="648"/>
      <c r="W27" s="648"/>
      <c r="X27" s="648"/>
      <c r="Y27" s="649"/>
      <c r="Z27" s="650">
        <v>0</v>
      </c>
      <c r="AA27" s="650"/>
      <c r="AB27" s="650"/>
      <c r="AC27" s="650"/>
      <c r="AD27" s="651">
        <v>9504</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14001988</v>
      </c>
      <c r="BH27" s="648"/>
      <c r="BI27" s="648"/>
      <c r="BJ27" s="648"/>
      <c r="BK27" s="648"/>
      <c r="BL27" s="648"/>
      <c r="BM27" s="648"/>
      <c r="BN27" s="649"/>
      <c r="BO27" s="650">
        <v>100</v>
      </c>
      <c r="BP27" s="650"/>
      <c r="BQ27" s="650"/>
      <c r="BR27" s="650"/>
      <c r="BS27" s="656">
        <v>163167</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6414376</v>
      </c>
      <c r="CS27" s="683"/>
      <c r="CT27" s="683"/>
      <c r="CU27" s="683"/>
      <c r="CV27" s="683"/>
      <c r="CW27" s="683"/>
      <c r="CX27" s="683"/>
      <c r="CY27" s="684"/>
      <c r="CZ27" s="652">
        <v>12.7</v>
      </c>
      <c r="DA27" s="681"/>
      <c r="DB27" s="681"/>
      <c r="DC27" s="685"/>
      <c r="DD27" s="656">
        <v>1863871</v>
      </c>
      <c r="DE27" s="683"/>
      <c r="DF27" s="683"/>
      <c r="DG27" s="683"/>
      <c r="DH27" s="683"/>
      <c r="DI27" s="683"/>
      <c r="DJ27" s="683"/>
      <c r="DK27" s="684"/>
      <c r="DL27" s="656">
        <v>1716111</v>
      </c>
      <c r="DM27" s="683"/>
      <c r="DN27" s="683"/>
      <c r="DO27" s="683"/>
      <c r="DP27" s="683"/>
      <c r="DQ27" s="683"/>
      <c r="DR27" s="683"/>
      <c r="DS27" s="683"/>
      <c r="DT27" s="683"/>
      <c r="DU27" s="683"/>
      <c r="DV27" s="684"/>
      <c r="DW27" s="652">
        <v>6.8</v>
      </c>
      <c r="DX27" s="681"/>
      <c r="DY27" s="681"/>
      <c r="DZ27" s="681"/>
      <c r="EA27" s="681"/>
      <c r="EB27" s="681"/>
      <c r="EC27" s="682"/>
    </row>
    <row r="28" spans="2:133" ht="11.25" customHeight="1" x14ac:dyDescent="0.2">
      <c r="B28" s="644" t="s">
        <v>300</v>
      </c>
      <c r="C28" s="645"/>
      <c r="D28" s="645"/>
      <c r="E28" s="645"/>
      <c r="F28" s="645"/>
      <c r="G28" s="645"/>
      <c r="H28" s="645"/>
      <c r="I28" s="645"/>
      <c r="J28" s="645"/>
      <c r="K28" s="645"/>
      <c r="L28" s="645"/>
      <c r="M28" s="645"/>
      <c r="N28" s="645"/>
      <c r="O28" s="645"/>
      <c r="P28" s="645"/>
      <c r="Q28" s="646"/>
      <c r="R28" s="647">
        <v>349482</v>
      </c>
      <c r="S28" s="648"/>
      <c r="T28" s="648"/>
      <c r="U28" s="648"/>
      <c r="V28" s="648"/>
      <c r="W28" s="648"/>
      <c r="X28" s="648"/>
      <c r="Y28" s="649"/>
      <c r="Z28" s="650">
        <v>0.7</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4029838</v>
      </c>
      <c r="CS28" s="648"/>
      <c r="CT28" s="648"/>
      <c r="CU28" s="648"/>
      <c r="CV28" s="648"/>
      <c r="CW28" s="648"/>
      <c r="CX28" s="648"/>
      <c r="CY28" s="649"/>
      <c r="CZ28" s="652">
        <v>8</v>
      </c>
      <c r="DA28" s="681"/>
      <c r="DB28" s="681"/>
      <c r="DC28" s="685"/>
      <c r="DD28" s="656">
        <v>4015315</v>
      </c>
      <c r="DE28" s="648"/>
      <c r="DF28" s="648"/>
      <c r="DG28" s="648"/>
      <c r="DH28" s="648"/>
      <c r="DI28" s="648"/>
      <c r="DJ28" s="648"/>
      <c r="DK28" s="649"/>
      <c r="DL28" s="656">
        <v>4015315</v>
      </c>
      <c r="DM28" s="648"/>
      <c r="DN28" s="648"/>
      <c r="DO28" s="648"/>
      <c r="DP28" s="648"/>
      <c r="DQ28" s="648"/>
      <c r="DR28" s="648"/>
      <c r="DS28" s="648"/>
      <c r="DT28" s="648"/>
      <c r="DU28" s="648"/>
      <c r="DV28" s="649"/>
      <c r="DW28" s="652">
        <v>15.9</v>
      </c>
      <c r="DX28" s="681"/>
      <c r="DY28" s="681"/>
      <c r="DZ28" s="681"/>
      <c r="EA28" s="681"/>
      <c r="EB28" s="681"/>
      <c r="EC28" s="682"/>
    </row>
    <row r="29" spans="2:133" ht="11.25" customHeight="1" x14ac:dyDescent="0.2">
      <c r="B29" s="644" t="s">
        <v>302</v>
      </c>
      <c r="C29" s="645"/>
      <c r="D29" s="645"/>
      <c r="E29" s="645"/>
      <c r="F29" s="645"/>
      <c r="G29" s="645"/>
      <c r="H29" s="645"/>
      <c r="I29" s="645"/>
      <c r="J29" s="645"/>
      <c r="K29" s="645"/>
      <c r="L29" s="645"/>
      <c r="M29" s="645"/>
      <c r="N29" s="645"/>
      <c r="O29" s="645"/>
      <c r="P29" s="645"/>
      <c r="Q29" s="646"/>
      <c r="R29" s="647">
        <v>369428</v>
      </c>
      <c r="S29" s="648"/>
      <c r="T29" s="648"/>
      <c r="U29" s="648"/>
      <c r="V29" s="648"/>
      <c r="W29" s="648"/>
      <c r="X29" s="648"/>
      <c r="Y29" s="649"/>
      <c r="Z29" s="650">
        <v>0.7</v>
      </c>
      <c r="AA29" s="650"/>
      <c r="AB29" s="650"/>
      <c r="AC29" s="650"/>
      <c r="AD29" s="651">
        <v>42219</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69</v>
      </c>
      <c r="CG29" s="663"/>
      <c r="CH29" s="663"/>
      <c r="CI29" s="663"/>
      <c r="CJ29" s="663"/>
      <c r="CK29" s="663"/>
      <c r="CL29" s="663"/>
      <c r="CM29" s="663"/>
      <c r="CN29" s="663"/>
      <c r="CO29" s="663"/>
      <c r="CP29" s="663"/>
      <c r="CQ29" s="664"/>
      <c r="CR29" s="647">
        <v>4029483</v>
      </c>
      <c r="CS29" s="683"/>
      <c r="CT29" s="683"/>
      <c r="CU29" s="683"/>
      <c r="CV29" s="683"/>
      <c r="CW29" s="683"/>
      <c r="CX29" s="683"/>
      <c r="CY29" s="684"/>
      <c r="CZ29" s="652">
        <v>8</v>
      </c>
      <c r="DA29" s="681"/>
      <c r="DB29" s="681"/>
      <c r="DC29" s="685"/>
      <c r="DD29" s="656">
        <v>4014960</v>
      </c>
      <c r="DE29" s="683"/>
      <c r="DF29" s="683"/>
      <c r="DG29" s="683"/>
      <c r="DH29" s="683"/>
      <c r="DI29" s="683"/>
      <c r="DJ29" s="683"/>
      <c r="DK29" s="684"/>
      <c r="DL29" s="656">
        <v>4014960</v>
      </c>
      <c r="DM29" s="683"/>
      <c r="DN29" s="683"/>
      <c r="DO29" s="683"/>
      <c r="DP29" s="683"/>
      <c r="DQ29" s="683"/>
      <c r="DR29" s="683"/>
      <c r="DS29" s="683"/>
      <c r="DT29" s="683"/>
      <c r="DU29" s="683"/>
      <c r="DV29" s="684"/>
      <c r="DW29" s="652">
        <v>15.9</v>
      </c>
      <c r="DX29" s="681"/>
      <c r="DY29" s="681"/>
      <c r="DZ29" s="681"/>
      <c r="EA29" s="681"/>
      <c r="EB29" s="681"/>
      <c r="EC29" s="682"/>
    </row>
    <row r="30" spans="2:133" ht="11.25" customHeight="1" x14ac:dyDescent="0.2">
      <c r="B30" s="644" t="s">
        <v>304</v>
      </c>
      <c r="C30" s="645"/>
      <c r="D30" s="645"/>
      <c r="E30" s="645"/>
      <c r="F30" s="645"/>
      <c r="G30" s="645"/>
      <c r="H30" s="645"/>
      <c r="I30" s="645"/>
      <c r="J30" s="645"/>
      <c r="K30" s="645"/>
      <c r="L30" s="645"/>
      <c r="M30" s="645"/>
      <c r="N30" s="645"/>
      <c r="O30" s="645"/>
      <c r="P30" s="645"/>
      <c r="Q30" s="646"/>
      <c r="R30" s="647">
        <v>111162</v>
      </c>
      <c r="S30" s="648"/>
      <c r="T30" s="648"/>
      <c r="U30" s="648"/>
      <c r="V30" s="648"/>
      <c r="W30" s="648"/>
      <c r="X30" s="648"/>
      <c r="Y30" s="649"/>
      <c r="Z30" s="650">
        <v>0.2</v>
      </c>
      <c r="AA30" s="650"/>
      <c r="AB30" s="650"/>
      <c r="AC30" s="650"/>
      <c r="AD30" s="651" t="s">
        <v>243</v>
      </c>
      <c r="AE30" s="651"/>
      <c r="AF30" s="651"/>
      <c r="AG30" s="651"/>
      <c r="AH30" s="651"/>
      <c r="AI30" s="651"/>
      <c r="AJ30" s="651"/>
      <c r="AK30" s="651"/>
      <c r="AL30" s="652" t="s">
        <v>243</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3827628</v>
      </c>
      <c r="CS30" s="648"/>
      <c r="CT30" s="648"/>
      <c r="CU30" s="648"/>
      <c r="CV30" s="648"/>
      <c r="CW30" s="648"/>
      <c r="CX30" s="648"/>
      <c r="CY30" s="649"/>
      <c r="CZ30" s="652">
        <v>7.6</v>
      </c>
      <c r="DA30" s="681"/>
      <c r="DB30" s="681"/>
      <c r="DC30" s="685"/>
      <c r="DD30" s="656">
        <v>3813107</v>
      </c>
      <c r="DE30" s="648"/>
      <c r="DF30" s="648"/>
      <c r="DG30" s="648"/>
      <c r="DH30" s="648"/>
      <c r="DI30" s="648"/>
      <c r="DJ30" s="648"/>
      <c r="DK30" s="649"/>
      <c r="DL30" s="656">
        <v>3813107</v>
      </c>
      <c r="DM30" s="648"/>
      <c r="DN30" s="648"/>
      <c r="DO30" s="648"/>
      <c r="DP30" s="648"/>
      <c r="DQ30" s="648"/>
      <c r="DR30" s="648"/>
      <c r="DS30" s="648"/>
      <c r="DT30" s="648"/>
      <c r="DU30" s="648"/>
      <c r="DV30" s="649"/>
      <c r="DW30" s="652">
        <v>15.1</v>
      </c>
      <c r="DX30" s="681"/>
      <c r="DY30" s="681"/>
      <c r="DZ30" s="681"/>
      <c r="EA30" s="681"/>
      <c r="EB30" s="681"/>
      <c r="EC30" s="682"/>
    </row>
    <row r="31" spans="2:133" ht="11.25" customHeight="1" x14ac:dyDescent="0.2">
      <c r="B31" s="644" t="s">
        <v>308</v>
      </c>
      <c r="C31" s="645"/>
      <c r="D31" s="645"/>
      <c r="E31" s="645"/>
      <c r="F31" s="645"/>
      <c r="G31" s="645"/>
      <c r="H31" s="645"/>
      <c r="I31" s="645"/>
      <c r="J31" s="645"/>
      <c r="K31" s="645"/>
      <c r="L31" s="645"/>
      <c r="M31" s="645"/>
      <c r="N31" s="645"/>
      <c r="O31" s="645"/>
      <c r="P31" s="645"/>
      <c r="Q31" s="646"/>
      <c r="R31" s="647">
        <v>15560537</v>
      </c>
      <c r="S31" s="648"/>
      <c r="T31" s="648"/>
      <c r="U31" s="648"/>
      <c r="V31" s="648"/>
      <c r="W31" s="648"/>
      <c r="X31" s="648"/>
      <c r="Y31" s="649"/>
      <c r="Z31" s="650">
        <v>29.6</v>
      </c>
      <c r="AA31" s="650"/>
      <c r="AB31" s="650"/>
      <c r="AC31" s="650"/>
      <c r="AD31" s="651" t="s">
        <v>137</v>
      </c>
      <c r="AE31" s="651"/>
      <c r="AF31" s="651"/>
      <c r="AG31" s="651"/>
      <c r="AH31" s="651"/>
      <c r="AI31" s="651"/>
      <c r="AJ31" s="651"/>
      <c r="AK31" s="651"/>
      <c r="AL31" s="652" t="s">
        <v>243</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98.6</v>
      </c>
      <c r="BH31" s="702"/>
      <c r="BI31" s="702"/>
      <c r="BJ31" s="702"/>
      <c r="BK31" s="702"/>
      <c r="BL31" s="702"/>
      <c r="BM31" s="642">
        <v>95.7</v>
      </c>
      <c r="BN31" s="702"/>
      <c r="BO31" s="702"/>
      <c r="BP31" s="702"/>
      <c r="BQ31" s="703"/>
      <c r="BR31" s="715">
        <v>99.2</v>
      </c>
      <c r="BS31" s="702"/>
      <c r="BT31" s="702"/>
      <c r="BU31" s="702"/>
      <c r="BV31" s="702"/>
      <c r="BW31" s="702"/>
      <c r="BX31" s="642">
        <v>96.3</v>
      </c>
      <c r="BY31" s="702"/>
      <c r="BZ31" s="702"/>
      <c r="CA31" s="702"/>
      <c r="CB31" s="703"/>
      <c r="CD31" s="689"/>
      <c r="CE31" s="690"/>
      <c r="CF31" s="662" t="s">
        <v>311</v>
      </c>
      <c r="CG31" s="663"/>
      <c r="CH31" s="663"/>
      <c r="CI31" s="663"/>
      <c r="CJ31" s="663"/>
      <c r="CK31" s="663"/>
      <c r="CL31" s="663"/>
      <c r="CM31" s="663"/>
      <c r="CN31" s="663"/>
      <c r="CO31" s="663"/>
      <c r="CP31" s="663"/>
      <c r="CQ31" s="664"/>
      <c r="CR31" s="647">
        <v>201855</v>
      </c>
      <c r="CS31" s="683"/>
      <c r="CT31" s="683"/>
      <c r="CU31" s="683"/>
      <c r="CV31" s="683"/>
      <c r="CW31" s="683"/>
      <c r="CX31" s="683"/>
      <c r="CY31" s="684"/>
      <c r="CZ31" s="652">
        <v>0.4</v>
      </c>
      <c r="DA31" s="681"/>
      <c r="DB31" s="681"/>
      <c r="DC31" s="685"/>
      <c r="DD31" s="656">
        <v>201853</v>
      </c>
      <c r="DE31" s="683"/>
      <c r="DF31" s="683"/>
      <c r="DG31" s="683"/>
      <c r="DH31" s="683"/>
      <c r="DI31" s="683"/>
      <c r="DJ31" s="683"/>
      <c r="DK31" s="684"/>
      <c r="DL31" s="656">
        <v>201853</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2">
      <c r="B32" s="693" t="s">
        <v>312</v>
      </c>
      <c r="C32" s="694"/>
      <c r="D32" s="694"/>
      <c r="E32" s="694"/>
      <c r="F32" s="694"/>
      <c r="G32" s="694"/>
      <c r="H32" s="694"/>
      <c r="I32" s="694"/>
      <c r="J32" s="694"/>
      <c r="K32" s="694"/>
      <c r="L32" s="694"/>
      <c r="M32" s="694"/>
      <c r="N32" s="694"/>
      <c r="O32" s="694"/>
      <c r="P32" s="694"/>
      <c r="Q32" s="695"/>
      <c r="R32" s="647" t="s">
        <v>137</v>
      </c>
      <c r="S32" s="648"/>
      <c r="T32" s="648"/>
      <c r="U32" s="648"/>
      <c r="V32" s="648"/>
      <c r="W32" s="648"/>
      <c r="X32" s="648"/>
      <c r="Y32" s="649"/>
      <c r="Z32" s="650" t="s">
        <v>137</v>
      </c>
      <c r="AA32" s="650"/>
      <c r="AB32" s="650"/>
      <c r="AC32" s="650"/>
      <c r="AD32" s="651" t="s">
        <v>137</v>
      </c>
      <c r="AE32" s="651"/>
      <c r="AF32" s="651"/>
      <c r="AG32" s="651"/>
      <c r="AH32" s="651"/>
      <c r="AI32" s="651"/>
      <c r="AJ32" s="651"/>
      <c r="AK32" s="651"/>
      <c r="AL32" s="652" t="s">
        <v>137</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98.9</v>
      </c>
      <c r="BH32" s="683"/>
      <c r="BI32" s="683"/>
      <c r="BJ32" s="683"/>
      <c r="BK32" s="683"/>
      <c r="BL32" s="683"/>
      <c r="BM32" s="653">
        <v>95.8</v>
      </c>
      <c r="BN32" s="713"/>
      <c r="BO32" s="713"/>
      <c r="BP32" s="713"/>
      <c r="BQ32" s="714"/>
      <c r="BR32" s="716">
        <v>99.1</v>
      </c>
      <c r="BS32" s="683"/>
      <c r="BT32" s="683"/>
      <c r="BU32" s="683"/>
      <c r="BV32" s="683"/>
      <c r="BW32" s="683"/>
      <c r="BX32" s="653">
        <v>96.5</v>
      </c>
      <c r="BY32" s="713"/>
      <c r="BZ32" s="713"/>
      <c r="CA32" s="713"/>
      <c r="CB32" s="714"/>
      <c r="CD32" s="691"/>
      <c r="CE32" s="692"/>
      <c r="CF32" s="662" t="s">
        <v>315</v>
      </c>
      <c r="CG32" s="663"/>
      <c r="CH32" s="663"/>
      <c r="CI32" s="663"/>
      <c r="CJ32" s="663"/>
      <c r="CK32" s="663"/>
      <c r="CL32" s="663"/>
      <c r="CM32" s="663"/>
      <c r="CN32" s="663"/>
      <c r="CO32" s="663"/>
      <c r="CP32" s="663"/>
      <c r="CQ32" s="664"/>
      <c r="CR32" s="647">
        <v>355</v>
      </c>
      <c r="CS32" s="648"/>
      <c r="CT32" s="648"/>
      <c r="CU32" s="648"/>
      <c r="CV32" s="648"/>
      <c r="CW32" s="648"/>
      <c r="CX32" s="648"/>
      <c r="CY32" s="649"/>
      <c r="CZ32" s="652">
        <v>0</v>
      </c>
      <c r="DA32" s="681"/>
      <c r="DB32" s="681"/>
      <c r="DC32" s="685"/>
      <c r="DD32" s="656">
        <v>355</v>
      </c>
      <c r="DE32" s="648"/>
      <c r="DF32" s="648"/>
      <c r="DG32" s="648"/>
      <c r="DH32" s="648"/>
      <c r="DI32" s="648"/>
      <c r="DJ32" s="648"/>
      <c r="DK32" s="649"/>
      <c r="DL32" s="656">
        <v>355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316</v>
      </c>
      <c r="C33" s="645"/>
      <c r="D33" s="645"/>
      <c r="E33" s="645"/>
      <c r="F33" s="645"/>
      <c r="G33" s="645"/>
      <c r="H33" s="645"/>
      <c r="I33" s="645"/>
      <c r="J33" s="645"/>
      <c r="K33" s="645"/>
      <c r="L33" s="645"/>
      <c r="M33" s="645"/>
      <c r="N33" s="645"/>
      <c r="O33" s="645"/>
      <c r="P33" s="645"/>
      <c r="Q33" s="646"/>
      <c r="R33" s="647">
        <v>2743936</v>
      </c>
      <c r="S33" s="648"/>
      <c r="T33" s="648"/>
      <c r="U33" s="648"/>
      <c r="V33" s="648"/>
      <c r="W33" s="648"/>
      <c r="X33" s="648"/>
      <c r="Y33" s="649"/>
      <c r="Z33" s="650">
        <v>5.2</v>
      </c>
      <c r="AA33" s="650"/>
      <c r="AB33" s="650"/>
      <c r="AC33" s="650"/>
      <c r="AD33" s="651" t="s">
        <v>137</v>
      </c>
      <c r="AE33" s="651"/>
      <c r="AF33" s="651"/>
      <c r="AG33" s="651"/>
      <c r="AH33" s="651"/>
      <c r="AI33" s="651"/>
      <c r="AJ33" s="651"/>
      <c r="AK33" s="651"/>
      <c r="AL33" s="652" t="s">
        <v>137</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98.4</v>
      </c>
      <c r="BH33" s="718"/>
      <c r="BI33" s="718"/>
      <c r="BJ33" s="718"/>
      <c r="BK33" s="718"/>
      <c r="BL33" s="718"/>
      <c r="BM33" s="719">
        <v>95.3</v>
      </c>
      <c r="BN33" s="718"/>
      <c r="BO33" s="718"/>
      <c r="BP33" s="718"/>
      <c r="BQ33" s="720"/>
      <c r="BR33" s="717">
        <v>99.1</v>
      </c>
      <c r="BS33" s="718"/>
      <c r="BT33" s="718"/>
      <c r="BU33" s="718"/>
      <c r="BV33" s="718"/>
      <c r="BW33" s="718"/>
      <c r="BX33" s="719">
        <v>95.9</v>
      </c>
      <c r="BY33" s="718"/>
      <c r="BZ33" s="718"/>
      <c r="CA33" s="718"/>
      <c r="CB33" s="720"/>
      <c r="CD33" s="662" t="s">
        <v>318</v>
      </c>
      <c r="CE33" s="663"/>
      <c r="CF33" s="663"/>
      <c r="CG33" s="663"/>
      <c r="CH33" s="663"/>
      <c r="CI33" s="663"/>
      <c r="CJ33" s="663"/>
      <c r="CK33" s="663"/>
      <c r="CL33" s="663"/>
      <c r="CM33" s="663"/>
      <c r="CN33" s="663"/>
      <c r="CO33" s="663"/>
      <c r="CP33" s="663"/>
      <c r="CQ33" s="664"/>
      <c r="CR33" s="647">
        <v>27087298</v>
      </c>
      <c r="CS33" s="683"/>
      <c r="CT33" s="683"/>
      <c r="CU33" s="683"/>
      <c r="CV33" s="683"/>
      <c r="CW33" s="683"/>
      <c r="CX33" s="683"/>
      <c r="CY33" s="684"/>
      <c r="CZ33" s="652">
        <v>53.5</v>
      </c>
      <c r="DA33" s="681"/>
      <c r="DB33" s="681"/>
      <c r="DC33" s="685"/>
      <c r="DD33" s="656">
        <v>14742013</v>
      </c>
      <c r="DE33" s="683"/>
      <c r="DF33" s="683"/>
      <c r="DG33" s="683"/>
      <c r="DH33" s="683"/>
      <c r="DI33" s="683"/>
      <c r="DJ33" s="683"/>
      <c r="DK33" s="684"/>
      <c r="DL33" s="656">
        <v>10884723</v>
      </c>
      <c r="DM33" s="683"/>
      <c r="DN33" s="683"/>
      <c r="DO33" s="683"/>
      <c r="DP33" s="683"/>
      <c r="DQ33" s="683"/>
      <c r="DR33" s="683"/>
      <c r="DS33" s="683"/>
      <c r="DT33" s="683"/>
      <c r="DU33" s="683"/>
      <c r="DV33" s="684"/>
      <c r="DW33" s="652">
        <v>43.2</v>
      </c>
      <c r="DX33" s="681"/>
      <c r="DY33" s="681"/>
      <c r="DZ33" s="681"/>
      <c r="EA33" s="681"/>
      <c r="EB33" s="681"/>
      <c r="EC33" s="682"/>
    </row>
    <row r="34" spans="2:133" ht="11.25" customHeight="1" x14ac:dyDescent="0.2">
      <c r="B34" s="644" t="s">
        <v>319</v>
      </c>
      <c r="C34" s="645"/>
      <c r="D34" s="645"/>
      <c r="E34" s="645"/>
      <c r="F34" s="645"/>
      <c r="G34" s="645"/>
      <c r="H34" s="645"/>
      <c r="I34" s="645"/>
      <c r="J34" s="645"/>
      <c r="K34" s="645"/>
      <c r="L34" s="645"/>
      <c r="M34" s="645"/>
      <c r="N34" s="645"/>
      <c r="O34" s="645"/>
      <c r="P34" s="645"/>
      <c r="Q34" s="646"/>
      <c r="R34" s="647">
        <v>51206</v>
      </c>
      <c r="S34" s="648"/>
      <c r="T34" s="648"/>
      <c r="U34" s="648"/>
      <c r="V34" s="648"/>
      <c r="W34" s="648"/>
      <c r="X34" s="648"/>
      <c r="Y34" s="649"/>
      <c r="Z34" s="650">
        <v>0.1</v>
      </c>
      <c r="AA34" s="650"/>
      <c r="AB34" s="650"/>
      <c r="AC34" s="650"/>
      <c r="AD34" s="651" t="s">
        <v>137</v>
      </c>
      <c r="AE34" s="651"/>
      <c r="AF34" s="651"/>
      <c r="AG34" s="651"/>
      <c r="AH34" s="651"/>
      <c r="AI34" s="651"/>
      <c r="AJ34" s="651"/>
      <c r="AK34" s="651"/>
      <c r="AL34" s="652" t="s">
        <v>137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6415228</v>
      </c>
      <c r="CS34" s="648"/>
      <c r="CT34" s="648"/>
      <c r="CU34" s="648"/>
      <c r="CV34" s="648"/>
      <c r="CW34" s="648"/>
      <c r="CX34" s="648"/>
      <c r="CY34" s="649"/>
      <c r="CZ34" s="652">
        <v>12.7</v>
      </c>
      <c r="DA34" s="681"/>
      <c r="DB34" s="681"/>
      <c r="DC34" s="685"/>
      <c r="DD34" s="656">
        <v>4475344</v>
      </c>
      <c r="DE34" s="648"/>
      <c r="DF34" s="648"/>
      <c r="DG34" s="648"/>
      <c r="DH34" s="648"/>
      <c r="DI34" s="648"/>
      <c r="DJ34" s="648"/>
      <c r="DK34" s="649"/>
      <c r="DL34" s="656">
        <v>3878188</v>
      </c>
      <c r="DM34" s="648"/>
      <c r="DN34" s="648"/>
      <c r="DO34" s="648"/>
      <c r="DP34" s="648"/>
      <c r="DQ34" s="648"/>
      <c r="DR34" s="648"/>
      <c r="DS34" s="648"/>
      <c r="DT34" s="648"/>
      <c r="DU34" s="648"/>
      <c r="DV34" s="649"/>
      <c r="DW34" s="652">
        <v>15.4</v>
      </c>
      <c r="DX34" s="681"/>
      <c r="DY34" s="681"/>
      <c r="DZ34" s="681"/>
      <c r="EA34" s="681"/>
      <c r="EB34" s="681"/>
      <c r="EC34" s="682"/>
    </row>
    <row r="35" spans="2:133" ht="11.25" customHeight="1" x14ac:dyDescent="0.2">
      <c r="B35" s="644" t="s">
        <v>321</v>
      </c>
      <c r="C35" s="645"/>
      <c r="D35" s="645"/>
      <c r="E35" s="645"/>
      <c r="F35" s="645"/>
      <c r="G35" s="645"/>
      <c r="H35" s="645"/>
      <c r="I35" s="645"/>
      <c r="J35" s="645"/>
      <c r="K35" s="645"/>
      <c r="L35" s="645"/>
      <c r="M35" s="645"/>
      <c r="N35" s="645"/>
      <c r="O35" s="645"/>
      <c r="P35" s="645"/>
      <c r="Q35" s="646"/>
      <c r="R35" s="647">
        <v>364305</v>
      </c>
      <c r="S35" s="648"/>
      <c r="T35" s="648"/>
      <c r="U35" s="648"/>
      <c r="V35" s="648"/>
      <c r="W35" s="648"/>
      <c r="X35" s="648"/>
      <c r="Y35" s="649"/>
      <c r="Z35" s="650">
        <v>0.7</v>
      </c>
      <c r="AA35" s="650"/>
      <c r="AB35" s="650"/>
      <c r="AC35" s="650"/>
      <c r="AD35" s="651" t="s">
        <v>243</v>
      </c>
      <c r="AE35" s="651"/>
      <c r="AF35" s="651"/>
      <c r="AG35" s="651"/>
      <c r="AH35" s="651"/>
      <c r="AI35" s="651"/>
      <c r="AJ35" s="651"/>
      <c r="AK35" s="651"/>
      <c r="AL35" s="652" t="s">
        <v>137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315879</v>
      </c>
      <c r="CS35" s="683"/>
      <c r="CT35" s="683"/>
      <c r="CU35" s="683"/>
      <c r="CV35" s="683"/>
      <c r="CW35" s="683"/>
      <c r="CX35" s="683"/>
      <c r="CY35" s="684"/>
      <c r="CZ35" s="652">
        <v>0.6</v>
      </c>
      <c r="DA35" s="681"/>
      <c r="DB35" s="681"/>
      <c r="DC35" s="685"/>
      <c r="DD35" s="656">
        <v>298377</v>
      </c>
      <c r="DE35" s="683"/>
      <c r="DF35" s="683"/>
      <c r="DG35" s="683"/>
      <c r="DH35" s="683"/>
      <c r="DI35" s="683"/>
      <c r="DJ35" s="683"/>
      <c r="DK35" s="684"/>
      <c r="DL35" s="656">
        <v>298377</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2">
      <c r="B36" s="644" t="s">
        <v>325</v>
      </c>
      <c r="C36" s="645"/>
      <c r="D36" s="645"/>
      <c r="E36" s="645"/>
      <c r="F36" s="645"/>
      <c r="G36" s="645"/>
      <c r="H36" s="645"/>
      <c r="I36" s="645"/>
      <c r="J36" s="645"/>
      <c r="K36" s="645"/>
      <c r="L36" s="645"/>
      <c r="M36" s="645"/>
      <c r="N36" s="645"/>
      <c r="O36" s="645"/>
      <c r="P36" s="645"/>
      <c r="Q36" s="646"/>
      <c r="R36" s="647">
        <v>1489889</v>
      </c>
      <c r="S36" s="648"/>
      <c r="T36" s="648"/>
      <c r="U36" s="648"/>
      <c r="V36" s="648"/>
      <c r="W36" s="648"/>
      <c r="X36" s="648"/>
      <c r="Y36" s="649"/>
      <c r="Z36" s="650">
        <v>2.8</v>
      </c>
      <c r="AA36" s="650"/>
      <c r="AB36" s="650"/>
      <c r="AC36" s="650"/>
      <c r="AD36" s="651" t="s">
        <v>243</v>
      </c>
      <c r="AE36" s="651"/>
      <c r="AF36" s="651"/>
      <c r="AG36" s="651"/>
      <c r="AH36" s="651"/>
      <c r="AI36" s="651"/>
      <c r="AJ36" s="651"/>
      <c r="AK36" s="651"/>
      <c r="AL36" s="652" t="s">
        <v>137</v>
      </c>
      <c r="AM36" s="653"/>
      <c r="AN36" s="653"/>
      <c r="AO36" s="654"/>
      <c r="AP36" s="235"/>
      <c r="AQ36" s="721" t="s">
        <v>326</v>
      </c>
      <c r="AR36" s="722"/>
      <c r="AS36" s="722"/>
      <c r="AT36" s="722"/>
      <c r="AU36" s="722"/>
      <c r="AV36" s="722"/>
      <c r="AW36" s="722"/>
      <c r="AX36" s="722"/>
      <c r="AY36" s="723"/>
      <c r="AZ36" s="636">
        <v>4968532</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65355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15606878</v>
      </c>
      <c r="CS36" s="648"/>
      <c r="CT36" s="648"/>
      <c r="CU36" s="648"/>
      <c r="CV36" s="648"/>
      <c r="CW36" s="648"/>
      <c r="CX36" s="648"/>
      <c r="CY36" s="649"/>
      <c r="CZ36" s="652">
        <v>30.8</v>
      </c>
      <c r="DA36" s="681"/>
      <c r="DB36" s="681"/>
      <c r="DC36" s="685"/>
      <c r="DD36" s="656">
        <v>5708552</v>
      </c>
      <c r="DE36" s="648"/>
      <c r="DF36" s="648"/>
      <c r="DG36" s="648"/>
      <c r="DH36" s="648"/>
      <c r="DI36" s="648"/>
      <c r="DJ36" s="648"/>
      <c r="DK36" s="649"/>
      <c r="DL36" s="656">
        <v>4371251</v>
      </c>
      <c r="DM36" s="648"/>
      <c r="DN36" s="648"/>
      <c r="DO36" s="648"/>
      <c r="DP36" s="648"/>
      <c r="DQ36" s="648"/>
      <c r="DR36" s="648"/>
      <c r="DS36" s="648"/>
      <c r="DT36" s="648"/>
      <c r="DU36" s="648"/>
      <c r="DV36" s="649"/>
      <c r="DW36" s="652">
        <v>17.3</v>
      </c>
      <c r="DX36" s="681"/>
      <c r="DY36" s="681"/>
      <c r="DZ36" s="681"/>
      <c r="EA36" s="681"/>
      <c r="EB36" s="681"/>
      <c r="EC36" s="682"/>
    </row>
    <row r="37" spans="2:133" ht="11.25" customHeight="1" x14ac:dyDescent="0.2">
      <c r="B37" s="644" t="s">
        <v>329</v>
      </c>
      <c r="C37" s="645"/>
      <c r="D37" s="645"/>
      <c r="E37" s="645"/>
      <c r="F37" s="645"/>
      <c r="G37" s="645"/>
      <c r="H37" s="645"/>
      <c r="I37" s="645"/>
      <c r="J37" s="645"/>
      <c r="K37" s="645"/>
      <c r="L37" s="645"/>
      <c r="M37" s="645"/>
      <c r="N37" s="645"/>
      <c r="O37" s="645"/>
      <c r="P37" s="645"/>
      <c r="Q37" s="646"/>
      <c r="R37" s="647">
        <v>1741299</v>
      </c>
      <c r="S37" s="648"/>
      <c r="T37" s="648"/>
      <c r="U37" s="648"/>
      <c r="V37" s="648"/>
      <c r="W37" s="648"/>
      <c r="X37" s="648"/>
      <c r="Y37" s="649"/>
      <c r="Z37" s="650">
        <v>3.3</v>
      </c>
      <c r="AA37" s="650"/>
      <c r="AB37" s="650"/>
      <c r="AC37" s="650"/>
      <c r="AD37" s="651" t="s">
        <v>243</v>
      </c>
      <c r="AE37" s="651"/>
      <c r="AF37" s="651"/>
      <c r="AG37" s="651"/>
      <c r="AH37" s="651"/>
      <c r="AI37" s="651"/>
      <c r="AJ37" s="651"/>
      <c r="AK37" s="651"/>
      <c r="AL37" s="652" t="s">
        <v>137</v>
      </c>
      <c r="AM37" s="653"/>
      <c r="AN37" s="653"/>
      <c r="AO37" s="654"/>
      <c r="AQ37" s="725" t="s">
        <v>330</v>
      </c>
      <c r="AR37" s="726"/>
      <c r="AS37" s="726"/>
      <c r="AT37" s="726"/>
      <c r="AU37" s="726"/>
      <c r="AV37" s="726"/>
      <c r="AW37" s="726"/>
      <c r="AX37" s="726"/>
      <c r="AY37" s="727"/>
      <c r="AZ37" s="647">
        <v>1425783</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22508</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2309022</v>
      </c>
      <c r="CS37" s="683"/>
      <c r="CT37" s="683"/>
      <c r="CU37" s="683"/>
      <c r="CV37" s="683"/>
      <c r="CW37" s="683"/>
      <c r="CX37" s="683"/>
      <c r="CY37" s="684"/>
      <c r="CZ37" s="652">
        <v>4.5999999999999996</v>
      </c>
      <c r="DA37" s="681"/>
      <c r="DB37" s="681"/>
      <c r="DC37" s="685"/>
      <c r="DD37" s="656">
        <v>2309022</v>
      </c>
      <c r="DE37" s="683"/>
      <c r="DF37" s="683"/>
      <c r="DG37" s="683"/>
      <c r="DH37" s="683"/>
      <c r="DI37" s="683"/>
      <c r="DJ37" s="683"/>
      <c r="DK37" s="684"/>
      <c r="DL37" s="656">
        <v>2288894</v>
      </c>
      <c r="DM37" s="683"/>
      <c r="DN37" s="683"/>
      <c r="DO37" s="683"/>
      <c r="DP37" s="683"/>
      <c r="DQ37" s="683"/>
      <c r="DR37" s="683"/>
      <c r="DS37" s="683"/>
      <c r="DT37" s="683"/>
      <c r="DU37" s="683"/>
      <c r="DV37" s="684"/>
      <c r="DW37" s="652">
        <v>9.1</v>
      </c>
      <c r="DX37" s="681"/>
      <c r="DY37" s="681"/>
      <c r="DZ37" s="681"/>
      <c r="EA37" s="681"/>
      <c r="EB37" s="681"/>
      <c r="EC37" s="682"/>
    </row>
    <row r="38" spans="2:133" ht="11.25" customHeight="1" x14ac:dyDescent="0.2">
      <c r="B38" s="644" t="s">
        <v>333</v>
      </c>
      <c r="C38" s="645"/>
      <c r="D38" s="645"/>
      <c r="E38" s="645"/>
      <c r="F38" s="645"/>
      <c r="G38" s="645"/>
      <c r="H38" s="645"/>
      <c r="I38" s="645"/>
      <c r="J38" s="645"/>
      <c r="K38" s="645"/>
      <c r="L38" s="645"/>
      <c r="M38" s="645"/>
      <c r="N38" s="645"/>
      <c r="O38" s="645"/>
      <c r="P38" s="645"/>
      <c r="Q38" s="646"/>
      <c r="R38" s="647">
        <v>652924</v>
      </c>
      <c r="S38" s="648"/>
      <c r="T38" s="648"/>
      <c r="U38" s="648"/>
      <c r="V38" s="648"/>
      <c r="W38" s="648"/>
      <c r="X38" s="648"/>
      <c r="Y38" s="649"/>
      <c r="Z38" s="650">
        <v>1.2</v>
      </c>
      <c r="AA38" s="650"/>
      <c r="AB38" s="650"/>
      <c r="AC38" s="650"/>
      <c r="AD38" s="651">
        <v>3008</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267251</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10962</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2958727</v>
      </c>
      <c r="CS38" s="648"/>
      <c r="CT38" s="648"/>
      <c r="CU38" s="648"/>
      <c r="CV38" s="648"/>
      <c r="CW38" s="648"/>
      <c r="CX38" s="648"/>
      <c r="CY38" s="649"/>
      <c r="CZ38" s="652">
        <v>5.8</v>
      </c>
      <c r="DA38" s="681"/>
      <c r="DB38" s="681"/>
      <c r="DC38" s="685"/>
      <c r="DD38" s="656">
        <v>2483660</v>
      </c>
      <c r="DE38" s="648"/>
      <c r="DF38" s="648"/>
      <c r="DG38" s="648"/>
      <c r="DH38" s="648"/>
      <c r="DI38" s="648"/>
      <c r="DJ38" s="648"/>
      <c r="DK38" s="649"/>
      <c r="DL38" s="656">
        <v>2336907</v>
      </c>
      <c r="DM38" s="648"/>
      <c r="DN38" s="648"/>
      <c r="DO38" s="648"/>
      <c r="DP38" s="648"/>
      <c r="DQ38" s="648"/>
      <c r="DR38" s="648"/>
      <c r="DS38" s="648"/>
      <c r="DT38" s="648"/>
      <c r="DU38" s="648"/>
      <c r="DV38" s="649"/>
      <c r="DW38" s="652">
        <v>9.3000000000000007</v>
      </c>
      <c r="DX38" s="681"/>
      <c r="DY38" s="681"/>
      <c r="DZ38" s="681"/>
      <c r="EA38" s="681"/>
      <c r="EB38" s="681"/>
      <c r="EC38" s="682"/>
    </row>
    <row r="39" spans="2:133" ht="11.25" customHeight="1" x14ac:dyDescent="0.2">
      <c r="B39" s="644" t="s">
        <v>337</v>
      </c>
      <c r="C39" s="645"/>
      <c r="D39" s="645"/>
      <c r="E39" s="645"/>
      <c r="F39" s="645"/>
      <c r="G39" s="645"/>
      <c r="H39" s="645"/>
      <c r="I39" s="645"/>
      <c r="J39" s="645"/>
      <c r="K39" s="645"/>
      <c r="L39" s="645"/>
      <c r="M39" s="645"/>
      <c r="N39" s="645"/>
      <c r="O39" s="645"/>
      <c r="P39" s="645"/>
      <c r="Q39" s="646"/>
      <c r="R39" s="647">
        <v>4542596</v>
      </c>
      <c r="S39" s="648"/>
      <c r="T39" s="648"/>
      <c r="U39" s="648"/>
      <c r="V39" s="648"/>
      <c r="W39" s="648"/>
      <c r="X39" s="648"/>
      <c r="Y39" s="649"/>
      <c r="Z39" s="650">
        <v>8.6</v>
      </c>
      <c r="AA39" s="650"/>
      <c r="AB39" s="650"/>
      <c r="AC39" s="650"/>
      <c r="AD39" s="651" t="s">
        <v>137</v>
      </c>
      <c r="AE39" s="651"/>
      <c r="AF39" s="651"/>
      <c r="AG39" s="651"/>
      <c r="AH39" s="651"/>
      <c r="AI39" s="651"/>
      <c r="AJ39" s="651"/>
      <c r="AK39" s="651"/>
      <c r="AL39" s="652" t="s">
        <v>243</v>
      </c>
      <c r="AM39" s="653"/>
      <c r="AN39" s="653"/>
      <c r="AO39" s="654"/>
      <c r="AQ39" s="725" t="s">
        <v>338</v>
      </c>
      <c r="AR39" s="726"/>
      <c r="AS39" s="726"/>
      <c r="AT39" s="726"/>
      <c r="AU39" s="726"/>
      <c r="AV39" s="726"/>
      <c r="AW39" s="726"/>
      <c r="AX39" s="726"/>
      <c r="AY39" s="727"/>
      <c r="AZ39" s="647">
        <v>122771</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17481</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1330272</v>
      </c>
      <c r="CS39" s="683"/>
      <c r="CT39" s="683"/>
      <c r="CU39" s="683"/>
      <c r="CV39" s="683"/>
      <c r="CW39" s="683"/>
      <c r="CX39" s="683"/>
      <c r="CY39" s="684"/>
      <c r="CZ39" s="652">
        <v>2.6</v>
      </c>
      <c r="DA39" s="681"/>
      <c r="DB39" s="681"/>
      <c r="DC39" s="685"/>
      <c r="DD39" s="656">
        <v>1320711</v>
      </c>
      <c r="DE39" s="683"/>
      <c r="DF39" s="683"/>
      <c r="DG39" s="683"/>
      <c r="DH39" s="683"/>
      <c r="DI39" s="683"/>
      <c r="DJ39" s="683"/>
      <c r="DK39" s="684"/>
      <c r="DL39" s="656" t="s">
        <v>137</v>
      </c>
      <c r="DM39" s="683"/>
      <c r="DN39" s="683"/>
      <c r="DO39" s="683"/>
      <c r="DP39" s="683"/>
      <c r="DQ39" s="683"/>
      <c r="DR39" s="683"/>
      <c r="DS39" s="683"/>
      <c r="DT39" s="683"/>
      <c r="DU39" s="683"/>
      <c r="DV39" s="684"/>
      <c r="DW39" s="652" t="s">
        <v>137</v>
      </c>
      <c r="DX39" s="681"/>
      <c r="DY39" s="681"/>
      <c r="DZ39" s="681"/>
      <c r="EA39" s="681"/>
      <c r="EB39" s="681"/>
      <c r="EC39" s="682"/>
    </row>
    <row r="40" spans="2:133" ht="11.25" customHeight="1" x14ac:dyDescent="0.2">
      <c r="B40" s="644" t="s">
        <v>341</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137</v>
      </c>
      <c r="AA40" s="650"/>
      <c r="AB40" s="650"/>
      <c r="AC40" s="650"/>
      <c r="AD40" s="651" t="s">
        <v>137</v>
      </c>
      <c r="AE40" s="651"/>
      <c r="AF40" s="651"/>
      <c r="AG40" s="651"/>
      <c r="AH40" s="651"/>
      <c r="AI40" s="651"/>
      <c r="AJ40" s="651"/>
      <c r="AK40" s="651"/>
      <c r="AL40" s="652" t="s">
        <v>137</v>
      </c>
      <c r="AM40" s="653"/>
      <c r="AN40" s="653"/>
      <c r="AO40" s="654"/>
      <c r="AQ40" s="725" t="s">
        <v>342</v>
      </c>
      <c r="AR40" s="726"/>
      <c r="AS40" s="726"/>
      <c r="AT40" s="726"/>
      <c r="AU40" s="726"/>
      <c r="AV40" s="726"/>
      <c r="AW40" s="726"/>
      <c r="AX40" s="726"/>
      <c r="AY40" s="727"/>
      <c r="AZ40" s="647">
        <v>120000</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95</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460314</v>
      </c>
      <c r="CS40" s="648"/>
      <c r="CT40" s="648"/>
      <c r="CU40" s="648"/>
      <c r="CV40" s="648"/>
      <c r="CW40" s="648"/>
      <c r="CX40" s="648"/>
      <c r="CY40" s="649"/>
      <c r="CZ40" s="652">
        <v>0.9</v>
      </c>
      <c r="DA40" s="681"/>
      <c r="DB40" s="681"/>
      <c r="DC40" s="685"/>
      <c r="DD40" s="656">
        <v>455369</v>
      </c>
      <c r="DE40" s="648"/>
      <c r="DF40" s="648"/>
      <c r="DG40" s="648"/>
      <c r="DH40" s="648"/>
      <c r="DI40" s="648"/>
      <c r="DJ40" s="648"/>
      <c r="DK40" s="649"/>
      <c r="DL40" s="656" t="s">
        <v>243</v>
      </c>
      <c r="DM40" s="648"/>
      <c r="DN40" s="648"/>
      <c r="DO40" s="648"/>
      <c r="DP40" s="648"/>
      <c r="DQ40" s="648"/>
      <c r="DR40" s="648"/>
      <c r="DS40" s="648"/>
      <c r="DT40" s="648"/>
      <c r="DU40" s="648"/>
      <c r="DV40" s="649"/>
      <c r="DW40" s="652" t="s">
        <v>137</v>
      </c>
      <c r="DX40" s="681"/>
      <c r="DY40" s="681"/>
      <c r="DZ40" s="681"/>
      <c r="EA40" s="681"/>
      <c r="EB40" s="681"/>
      <c r="EC40" s="682"/>
    </row>
    <row r="41" spans="2:133" ht="11.25" customHeight="1" x14ac:dyDescent="0.2">
      <c r="B41" s="644" t="s">
        <v>346</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243</v>
      </c>
      <c r="AA41" s="650"/>
      <c r="AB41" s="650"/>
      <c r="AC41" s="650"/>
      <c r="AD41" s="651" t="s">
        <v>137</v>
      </c>
      <c r="AE41" s="651"/>
      <c r="AF41" s="651"/>
      <c r="AG41" s="651"/>
      <c r="AH41" s="651"/>
      <c r="AI41" s="651"/>
      <c r="AJ41" s="651"/>
      <c r="AK41" s="651"/>
      <c r="AL41" s="652" t="s">
        <v>137</v>
      </c>
      <c r="AM41" s="653"/>
      <c r="AN41" s="653"/>
      <c r="AO41" s="654"/>
      <c r="AQ41" s="725" t="s">
        <v>347</v>
      </c>
      <c r="AR41" s="726"/>
      <c r="AS41" s="726"/>
      <c r="AT41" s="726"/>
      <c r="AU41" s="726"/>
      <c r="AV41" s="726"/>
      <c r="AW41" s="726"/>
      <c r="AX41" s="726"/>
      <c r="AY41" s="727"/>
      <c r="AZ41" s="647">
        <v>549473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137</v>
      </c>
      <c r="CS41" s="683"/>
      <c r="CT41" s="683"/>
      <c r="CU41" s="683"/>
      <c r="CV41" s="683"/>
      <c r="CW41" s="683"/>
      <c r="CX41" s="683"/>
      <c r="CY41" s="684"/>
      <c r="CZ41" s="652" t="s">
        <v>137</v>
      </c>
      <c r="DA41" s="681"/>
      <c r="DB41" s="681"/>
      <c r="DC41" s="685"/>
      <c r="DD41" s="656" t="s">
        <v>137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350</v>
      </c>
      <c r="C42" s="645"/>
      <c r="D42" s="645"/>
      <c r="E42" s="645"/>
      <c r="F42" s="645"/>
      <c r="G42" s="645"/>
      <c r="H42" s="645"/>
      <c r="I42" s="645"/>
      <c r="J42" s="645"/>
      <c r="K42" s="645"/>
      <c r="L42" s="645"/>
      <c r="M42" s="645"/>
      <c r="N42" s="645"/>
      <c r="O42" s="645"/>
      <c r="P42" s="645"/>
      <c r="Q42" s="646"/>
      <c r="R42" s="647">
        <v>1473158</v>
      </c>
      <c r="S42" s="648"/>
      <c r="T42" s="648"/>
      <c r="U42" s="648"/>
      <c r="V42" s="648"/>
      <c r="W42" s="648"/>
      <c r="X42" s="648"/>
      <c r="Y42" s="649"/>
      <c r="Z42" s="650">
        <v>2.8</v>
      </c>
      <c r="AA42" s="650"/>
      <c r="AB42" s="650"/>
      <c r="AC42" s="650"/>
      <c r="AD42" s="651" t="s">
        <v>137</v>
      </c>
      <c r="AE42" s="651"/>
      <c r="AF42" s="651"/>
      <c r="AG42" s="651"/>
      <c r="AH42" s="651"/>
      <c r="AI42" s="651"/>
      <c r="AJ42" s="651"/>
      <c r="AK42" s="651"/>
      <c r="AL42" s="652" t="s">
        <v>243</v>
      </c>
      <c r="AM42" s="653"/>
      <c r="AN42" s="653"/>
      <c r="AO42" s="654"/>
      <c r="AQ42" s="746" t="s">
        <v>351</v>
      </c>
      <c r="AR42" s="747"/>
      <c r="AS42" s="747"/>
      <c r="AT42" s="747"/>
      <c r="AU42" s="747"/>
      <c r="AV42" s="747"/>
      <c r="AW42" s="747"/>
      <c r="AX42" s="747"/>
      <c r="AY42" s="748"/>
      <c r="AZ42" s="738">
        <v>2483254</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350</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5814835</v>
      </c>
      <c r="CS42" s="648"/>
      <c r="CT42" s="648"/>
      <c r="CU42" s="648"/>
      <c r="CV42" s="648"/>
      <c r="CW42" s="648"/>
      <c r="CX42" s="648"/>
      <c r="CY42" s="649"/>
      <c r="CZ42" s="652">
        <v>11.5</v>
      </c>
      <c r="DA42" s="653"/>
      <c r="DB42" s="653"/>
      <c r="DC42" s="665"/>
      <c r="DD42" s="656">
        <v>1116943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354</v>
      </c>
      <c r="C43" s="698"/>
      <c r="D43" s="698"/>
      <c r="E43" s="698"/>
      <c r="F43" s="698"/>
      <c r="G43" s="698"/>
      <c r="H43" s="698"/>
      <c r="I43" s="698"/>
      <c r="J43" s="698"/>
      <c r="K43" s="698"/>
      <c r="L43" s="698"/>
      <c r="M43" s="698"/>
      <c r="N43" s="698"/>
      <c r="O43" s="698"/>
      <c r="P43" s="698"/>
      <c r="Q43" s="699"/>
      <c r="R43" s="738">
        <v>52596446</v>
      </c>
      <c r="S43" s="739"/>
      <c r="T43" s="739"/>
      <c r="U43" s="739"/>
      <c r="V43" s="739"/>
      <c r="W43" s="739"/>
      <c r="X43" s="739"/>
      <c r="Y43" s="740"/>
      <c r="Z43" s="741">
        <v>100</v>
      </c>
      <c r="AA43" s="741"/>
      <c r="AB43" s="741"/>
      <c r="AC43" s="741"/>
      <c r="AD43" s="742">
        <v>23724979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177025</v>
      </c>
      <c r="CS43" s="683"/>
      <c r="CT43" s="683"/>
      <c r="CU43" s="683"/>
      <c r="CV43" s="683"/>
      <c r="CW43" s="683"/>
      <c r="CX43" s="683"/>
      <c r="CY43" s="684"/>
      <c r="CZ43" s="652">
        <v>0.3</v>
      </c>
      <c r="DA43" s="681"/>
      <c r="DB43" s="681"/>
      <c r="DC43" s="685"/>
      <c r="DD43" s="656">
        <v>177025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5755347</v>
      </c>
      <c r="CS44" s="648"/>
      <c r="CT44" s="648"/>
      <c r="CU44" s="648"/>
      <c r="CV44" s="648"/>
      <c r="CW44" s="648"/>
      <c r="CX44" s="648"/>
      <c r="CY44" s="649"/>
      <c r="CZ44" s="652">
        <v>11.4</v>
      </c>
      <c r="DA44" s="653"/>
      <c r="DB44" s="653"/>
      <c r="DC44" s="665"/>
      <c r="DD44" s="656">
        <v>1092059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2790034</v>
      </c>
      <c r="CS45" s="683"/>
      <c r="CT45" s="683"/>
      <c r="CU45" s="683"/>
      <c r="CV45" s="683"/>
      <c r="CW45" s="683"/>
      <c r="CX45" s="683"/>
      <c r="CY45" s="684"/>
      <c r="CZ45" s="652">
        <v>5.5</v>
      </c>
      <c r="DA45" s="681"/>
      <c r="DB45" s="681"/>
      <c r="DC45" s="685"/>
      <c r="DD45" s="656">
        <v>102292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2872758</v>
      </c>
      <c r="CS46" s="648"/>
      <c r="CT46" s="648"/>
      <c r="CU46" s="648"/>
      <c r="CV46" s="648"/>
      <c r="CW46" s="648"/>
      <c r="CX46" s="648"/>
      <c r="CY46" s="649"/>
      <c r="CZ46" s="652">
        <v>5.7</v>
      </c>
      <c r="DA46" s="653"/>
      <c r="DB46" s="653"/>
      <c r="DC46" s="665"/>
      <c r="DD46" s="656">
        <v>929826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59488</v>
      </c>
      <c r="CS47" s="683"/>
      <c r="CT47" s="683"/>
      <c r="CU47" s="683"/>
      <c r="CV47" s="683"/>
      <c r="CW47" s="683"/>
      <c r="CX47" s="683"/>
      <c r="CY47" s="684"/>
      <c r="CZ47" s="652">
        <v>0.1</v>
      </c>
      <c r="DA47" s="681"/>
      <c r="DB47" s="681"/>
      <c r="DC47" s="685"/>
      <c r="DD47" s="656">
        <v>24884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243</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50652037</v>
      </c>
      <c r="CS49" s="718"/>
      <c r="CT49" s="718"/>
      <c r="CU49" s="718"/>
      <c r="CV49" s="718"/>
      <c r="CW49" s="718"/>
      <c r="CX49" s="718"/>
      <c r="CY49" s="749"/>
      <c r="CZ49" s="743">
        <v>100</v>
      </c>
      <c r="DA49" s="750"/>
      <c r="DB49" s="750"/>
      <c r="DC49" s="751"/>
      <c r="DD49" s="752">
        <v>28484825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IklDQU0pnJU1sX+3BQRS4fnkTmr9sjkM3LzuVKMK6NOWxK/E9R43jehZoN4fpAIVjYg+Hr5grsYlWl65ASVqKQ==" saltValue="R5koKIJfhuh0Nhcw5tkLk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387</v>
      </c>
      <c r="C7" s="780"/>
      <c r="D7" s="780"/>
      <c r="E7" s="780"/>
      <c r="F7" s="780"/>
      <c r="G7" s="780"/>
      <c r="H7" s="780"/>
      <c r="I7" s="780"/>
      <c r="J7" s="780"/>
      <c r="K7" s="780"/>
      <c r="L7" s="780"/>
      <c r="M7" s="780"/>
      <c r="N7" s="780"/>
      <c r="O7" s="780"/>
      <c r="P7" s="781"/>
      <c r="Q7" s="782">
        <v>52575</v>
      </c>
      <c r="R7" s="783"/>
      <c r="S7" s="783"/>
      <c r="T7" s="783"/>
      <c r="U7" s="783"/>
      <c r="V7" s="783">
        <v>50631</v>
      </c>
      <c r="W7" s="783"/>
      <c r="X7" s="783"/>
      <c r="Y7" s="783"/>
      <c r="Z7" s="783"/>
      <c r="AA7" s="783">
        <v>1944</v>
      </c>
      <c r="AB7" s="783"/>
      <c r="AC7" s="783"/>
      <c r="AD7" s="783"/>
      <c r="AE7" s="784"/>
      <c r="AF7" s="785">
        <v>1631</v>
      </c>
      <c r="AG7" s="786"/>
      <c r="AH7" s="786"/>
      <c r="AI7" s="786"/>
      <c r="AJ7" s="787"/>
      <c r="AK7" s="822">
        <v>116</v>
      </c>
      <c r="AL7" s="823"/>
      <c r="AM7" s="823"/>
      <c r="AN7" s="823"/>
      <c r="AO7" s="823"/>
      <c r="AP7" s="823">
        <v>49646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c r="BU7" s="827"/>
      <c r="BV7" s="827"/>
      <c r="BW7" s="827"/>
      <c r="BX7" s="827"/>
      <c r="BY7" s="827"/>
      <c r="BZ7" s="827"/>
      <c r="CA7" s="827"/>
      <c r="CB7" s="827"/>
      <c r="CC7" s="827"/>
      <c r="CD7" s="827"/>
      <c r="CE7" s="827"/>
      <c r="CF7" s="827"/>
      <c r="CG7" s="828"/>
      <c r="CH7" s="819">
        <v>-10</v>
      </c>
      <c r="CI7" s="820"/>
      <c r="CJ7" s="820"/>
      <c r="CK7" s="820"/>
      <c r="CL7" s="821"/>
      <c r="CM7" s="819">
        <v>163</v>
      </c>
      <c r="CN7" s="820"/>
      <c r="CO7" s="820"/>
      <c r="CP7" s="820"/>
      <c r="CQ7" s="821"/>
      <c r="CR7" s="819">
        <v>238</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2">
      <c r="A8" s="263">
        <v>2</v>
      </c>
      <c r="B8" s="803" t="s">
        <v>388</v>
      </c>
      <c r="C8" s="804"/>
      <c r="D8" s="804"/>
      <c r="E8" s="804"/>
      <c r="F8" s="804"/>
      <c r="G8" s="804"/>
      <c r="H8" s="804"/>
      <c r="I8" s="804"/>
      <c r="J8" s="804"/>
      <c r="K8" s="804"/>
      <c r="L8" s="804"/>
      <c r="M8" s="804"/>
      <c r="N8" s="804"/>
      <c r="O8" s="804"/>
      <c r="P8" s="805"/>
      <c r="Q8" s="806">
        <v>35</v>
      </c>
      <c r="R8" s="807"/>
      <c r="S8" s="807"/>
      <c r="T8" s="807"/>
      <c r="U8" s="807"/>
      <c r="V8" s="807">
        <v>35</v>
      </c>
      <c r="W8" s="807"/>
      <c r="X8" s="807"/>
      <c r="Y8" s="807"/>
      <c r="Z8" s="807"/>
      <c r="AA8" s="807">
        <v>0</v>
      </c>
      <c r="AB8" s="807"/>
      <c r="AC8" s="807"/>
      <c r="AD8" s="807"/>
      <c r="AE8" s="808"/>
      <c r="AF8" s="809">
        <v>0</v>
      </c>
      <c r="AG8" s="810"/>
      <c r="AH8" s="810"/>
      <c r="AI8" s="810"/>
      <c r="AJ8" s="811"/>
      <c r="AK8" s="812">
        <v>5</v>
      </c>
      <c r="AL8" s="813"/>
      <c r="AM8" s="813"/>
      <c r="AN8" s="813"/>
      <c r="AO8" s="813"/>
      <c r="AP8" s="813" t="s">
        <v>586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588</v>
      </c>
      <c r="BT8" s="817"/>
      <c r="BU8" s="817"/>
      <c r="BV8" s="817"/>
      <c r="BW8" s="817"/>
      <c r="BX8" s="817"/>
      <c r="BY8" s="817"/>
      <c r="BZ8" s="817"/>
      <c r="CA8" s="817"/>
      <c r="CB8" s="817"/>
      <c r="CC8" s="817"/>
      <c r="CD8" s="817"/>
      <c r="CE8" s="817"/>
      <c r="CF8" s="817"/>
      <c r="CG8" s="818"/>
      <c r="CH8" s="829">
        <v>-7</v>
      </c>
      <c r="CI8" s="830"/>
      <c r="CJ8" s="830"/>
      <c r="CK8" s="830"/>
      <c r="CL8" s="831"/>
      <c r="CM8" s="829">
        <v>69</v>
      </c>
      <c r="CN8" s="830"/>
      <c r="CO8" s="830"/>
      <c r="CP8" s="830"/>
      <c r="CQ8" s="831"/>
      <c r="CR8" s="829">
        <v>5</v>
      </c>
      <c r="CS8" s="830"/>
      <c r="CT8" s="830"/>
      <c r="CU8" s="830"/>
      <c r="CV8" s="831"/>
      <c r="CW8" s="829">
        <v>0</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589</v>
      </c>
      <c r="BT9" s="817"/>
      <c r="BU9" s="817"/>
      <c r="BV9" s="817"/>
      <c r="BW9" s="817"/>
      <c r="BX9" s="817"/>
      <c r="BY9" s="817"/>
      <c r="BZ9" s="817"/>
      <c r="CA9" s="817"/>
      <c r="CB9" s="817"/>
      <c r="CC9" s="817"/>
      <c r="CD9" s="817"/>
      <c r="CE9" s="817"/>
      <c r="CF9" s="817"/>
      <c r="CG9" s="818"/>
      <c r="CH9" s="829">
        <v>5</v>
      </c>
      <c r="CI9" s="830"/>
      <c r="CJ9" s="830"/>
      <c r="CK9" s="830"/>
      <c r="CL9" s="831"/>
      <c r="CM9" s="829">
        <v>108</v>
      </c>
      <c r="CN9" s="830"/>
      <c r="CO9" s="830"/>
      <c r="CP9" s="830"/>
      <c r="CQ9" s="831"/>
      <c r="CR9" s="829">
        <v>50</v>
      </c>
      <c r="CS9" s="830"/>
      <c r="CT9" s="830"/>
      <c r="CU9" s="830"/>
      <c r="CV9" s="831"/>
      <c r="CW9" s="829">
        <v>0</v>
      </c>
      <c r="CX9" s="830"/>
      <c r="CY9" s="830"/>
      <c r="CZ9" s="830"/>
      <c r="DA9" s="831"/>
      <c r="DB9" s="829">
        <v>0</v>
      </c>
      <c r="DC9" s="830"/>
      <c r="DD9" s="830"/>
      <c r="DE9" s="830"/>
      <c r="DF9" s="831"/>
      <c r="DG9" s="829">
        <v>0</v>
      </c>
      <c r="DH9" s="830"/>
      <c r="DI9" s="830"/>
      <c r="DJ9" s="830"/>
      <c r="DK9" s="831"/>
      <c r="DL9" s="829">
        <v>0</v>
      </c>
      <c r="DM9" s="830"/>
      <c r="DN9" s="830"/>
      <c r="DO9" s="830"/>
      <c r="DP9" s="831"/>
      <c r="DQ9" s="829">
        <v>0</v>
      </c>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590</v>
      </c>
      <c r="BT10" s="817"/>
      <c r="BU10" s="817"/>
      <c r="BV10" s="817"/>
      <c r="BW10" s="817"/>
      <c r="BX10" s="817"/>
      <c r="BY10" s="817"/>
      <c r="BZ10" s="817"/>
      <c r="CA10" s="817"/>
      <c r="CB10" s="817"/>
      <c r="CC10" s="817"/>
      <c r="CD10" s="817"/>
      <c r="CE10" s="817"/>
      <c r="CF10" s="817"/>
      <c r="CG10" s="818"/>
      <c r="CH10" s="829">
        <v>3</v>
      </c>
      <c r="CI10" s="830"/>
      <c r="CJ10" s="830"/>
      <c r="CK10" s="830"/>
      <c r="CL10" s="831"/>
      <c r="CM10" s="829">
        <v>77</v>
      </c>
      <c r="CN10" s="830"/>
      <c r="CO10" s="830"/>
      <c r="CP10" s="830"/>
      <c r="CQ10" s="831"/>
      <c r="CR10" s="829">
        <v>30</v>
      </c>
      <c r="CS10" s="830"/>
      <c r="CT10" s="830"/>
      <c r="CU10" s="830"/>
      <c r="CV10" s="831"/>
      <c r="CW10" s="829">
        <v>0</v>
      </c>
      <c r="CX10" s="830"/>
      <c r="CY10" s="830"/>
      <c r="CZ10" s="830"/>
      <c r="DA10" s="831"/>
      <c r="DB10" s="829">
        <v>0</v>
      </c>
      <c r="DC10" s="830"/>
      <c r="DD10" s="830"/>
      <c r="DE10" s="830"/>
      <c r="DF10" s="831"/>
      <c r="DG10" s="829">
        <v>0</v>
      </c>
      <c r="DH10" s="830"/>
      <c r="DI10" s="830"/>
      <c r="DJ10" s="830"/>
      <c r="DK10" s="831"/>
      <c r="DL10" s="829">
        <v>0</v>
      </c>
      <c r="DM10" s="830"/>
      <c r="DN10" s="830"/>
      <c r="DO10" s="830"/>
      <c r="DP10" s="831"/>
      <c r="DQ10" s="829">
        <v>0</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591</v>
      </c>
      <c r="BT11" s="817"/>
      <c r="BU11" s="817"/>
      <c r="BV11" s="817"/>
      <c r="BW11" s="817"/>
      <c r="BX11" s="817"/>
      <c r="BY11" s="817"/>
      <c r="BZ11" s="817"/>
      <c r="CA11" s="817"/>
      <c r="CB11" s="817"/>
      <c r="CC11" s="817"/>
      <c r="CD11" s="817"/>
      <c r="CE11" s="817"/>
      <c r="CF11" s="817"/>
      <c r="CG11" s="818"/>
      <c r="CH11" s="829">
        <v>0</v>
      </c>
      <c r="CI11" s="830"/>
      <c r="CJ11" s="830"/>
      <c r="CK11" s="830"/>
      <c r="CL11" s="831"/>
      <c r="CM11" s="829">
        <v>85</v>
      </c>
      <c r="CN11" s="830"/>
      <c r="CO11" s="830"/>
      <c r="CP11" s="830"/>
      <c r="CQ11" s="831"/>
      <c r="CR11" s="829">
        <v>75</v>
      </c>
      <c r="CS11" s="830"/>
      <c r="CT11" s="830"/>
      <c r="CU11" s="830"/>
      <c r="CV11" s="831"/>
      <c r="CW11" s="829">
        <v>2</v>
      </c>
      <c r="CX11" s="830"/>
      <c r="CY11" s="830"/>
      <c r="CZ11" s="830"/>
      <c r="DA11" s="831"/>
      <c r="DB11" s="829">
        <v>0</v>
      </c>
      <c r="DC11" s="830"/>
      <c r="DD11" s="830"/>
      <c r="DE11" s="830"/>
      <c r="DF11" s="831"/>
      <c r="DG11" s="829">
        <v>0</v>
      </c>
      <c r="DH11" s="830"/>
      <c r="DI11" s="830"/>
      <c r="DJ11" s="830"/>
      <c r="DK11" s="831"/>
      <c r="DL11" s="829">
        <v>0</v>
      </c>
      <c r="DM11" s="830"/>
      <c r="DN11" s="830"/>
      <c r="DO11" s="830"/>
      <c r="DP11" s="831"/>
      <c r="DQ11" s="829">
        <v>0</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592</v>
      </c>
      <c r="BT12" s="817"/>
      <c r="BU12" s="817"/>
      <c r="BV12" s="817"/>
      <c r="BW12" s="817"/>
      <c r="BX12" s="817"/>
      <c r="BY12" s="817"/>
      <c r="BZ12" s="817"/>
      <c r="CA12" s="817"/>
      <c r="CB12" s="817"/>
      <c r="CC12" s="817"/>
      <c r="CD12" s="817"/>
      <c r="CE12" s="817"/>
      <c r="CF12" s="817"/>
      <c r="CG12" s="818"/>
      <c r="CH12" s="829">
        <v>-21</v>
      </c>
      <c r="CI12" s="830"/>
      <c r="CJ12" s="830"/>
      <c r="CK12" s="830"/>
      <c r="CL12" s="831"/>
      <c r="CM12" s="829">
        <v>70</v>
      </c>
      <c r="CN12" s="830"/>
      <c r="CO12" s="830"/>
      <c r="CP12" s="830"/>
      <c r="CQ12" s="831"/>
      <c r="CR12" s="829">
        <v>50</v>
      </c>
      <c r="CS12" s="830"/>
      <c r="CT12" s="830"/>
      <c r="CU12" s="830"/>
      <c r="CV12" s="831"/>
      <c r="CW12" s="829">
        <v>10</v>
      </c>
      <c r="CX12" s="830"/>
      <c r="CY12" s="830"/>
      <c r="CZ12" s="830"/>
      <c r="DA12" s="831"/>
      <c r="DB12" s="829">
        <v>0</v>
      </c>
      <c r="DC12" s="830"/>
      <c r="DD12" s="830"/>
      <c r="DE12" s="830"/>
      <c r="DF12" s="831"/>
      <c r="DG12" s="829">
        <v>0</v>
      </c>
      <c r="DH12" s="830"/>
      <c r="DI12" s="830"/>
      <c r="DJ12" s="830"/>
      <c r="DK12" s="831"/>
      <c r="DL12" s="829">
        <v>0</v>
      </c>
      <c r="DM12" s="830"/>
      <c r="DN12" s="830"/>
      <c r="DO12" s="830"/>
      <c r="DP12" s="831"/>
      <c r="DQ12" s="829">
        <v>0</v>
      </c>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593</v>
      </c>
      <c r="BT13" s="817"/>
      <c r="BU13" s="817"/>
      <c r="BV13" s="817"/>
      <c r="BW13" s="817"/>
      <c r="BX13" s="817"/>
      <c r="BY13" s="817"/>
      <c r="BZ13" s="817"/>
      <c r="CA13" s="817"/>
      <c r="CB13" s="817"/>
      <c r="CC13" s="817"/>
      <c r="CD13" s="817"/>
      <c r="CE13" s="817"/>
      <c r="CF13" s="817"/>
      <c r="CG13" s="818"/>
      <c r="CH13" s="829">
        <v>189</v>
      </c>
      <c r="CI13" s="830"/>
      <c r="CJ13" s="830"/>
      <c r="CK13" s="830"/>
      <c r="CL13" s="831"/>
      <c r="CM13" s="829">
        <v>631</v>
      </c>
      <c r="CN13" s="830"/>
      <c r="CO13" s="830"/>
      <c r="CP13" s="830"/>
      <c r="CQ13" s="831"/>
      <c r="CR13" s="829">
        <v>10</v>
      </c>
      <c r="CS13" s="830"/>
      <c r="CT13" s="830"/>
      <c r="CU13" s="830"/>
      <c r="CV13" s="831"/>
      <c r="CW13" s="829">
        <v>0</v>
      </c>
      <c r="CX13" s="830"/>
      <c r="CY13" s="830"/>
      <c r="CZ13" s="830"/>
      <c r="DA13" s="831"/>
      <c r="DB13" s="829">
        <v>495</v>
      </c>
      <c r="DC13" s="830"/>
      <c r="DD13" s="830"/>
      <c r="DE13" s="830"/>
      <c r="DF13" s="831"/>
      <c r="DG13" s="829">
        <v>0</v>
      </c>
      <c r="DH13" s="830"/>
      <c r="DI13" s="830"/>
      <c r="DJ13" s="830"/>
      <c r="DK13" s="831"/>
      <c r="DL13" s="829">
        <v>0</v>
      </c>
      <c r="DM13" s="830"/>
      <c r="DN13" s="830"/>
      <c r="DO13" s="830"/>
      <c r="DP13" s="831"/>
      <c r="DQ13" s="829">
        <v>0</v>
      </c>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390</v>
      </c>
      <c r="B23" s="838" t="s">
        <v>391</v>
      </c>
      <c r="C23" s="839"/>
      <c r="D23" s="839"/>
      <c r="E23" s="839"/>
      <c r="F23" s="839"/>
      <c r="G23" s="839"/>
      <c r="H23" s="839"/>
      <c r="I23" s="839"/>
      <c r="J23" s="839"/>
      <c r="K23" s="839"/>
      <c r="L23" s="839"/>
      <c r="M23" s="839"/>
      <c r="N23" s="839"/>
      <c r="O23" s="839"/>
      <c r="P23" s="840"/>
      <c r="Q23" s="841">
        <v>52596</v>
      </c>
      <c r="R23" s="842"/>
      <c r="S23" s="842"/>
      <c r="T23" s="842"/>
      <c r="U23" s="842"/>
      <c r="V23" s="842">
        <v>50652</v>
      </c>
      <c r="W23" s="842"/>
      <c r="X23" s="842"/>
      <c r="Y23" s="842"/>
      <c r="Z23" s="842"/>
      <c r="AA23" s="842">
        <v>1944</v>
      </c>
      <c r="AB23" s="842"/>
      <c r="AC23" s="842"/>
      <c r="AD23" s="842"/>
      <c r="AE23" s="843"/>
      <c r="AF23" s="844">
        <v>1631</v>
      </c>
      <c r="AG23" s="842"/>
      <c r="AH23" s="842"/>
      <c r="AI23" s="842"/>
      <c r="AJ23" s="845"/>
      <c r="AK23" s="846"/>
      <c r="AL23" s="847"/>
      <c r="AM23" s="847"/>
      <c r="AN23" s="847"/>
      <c r="AO23" s="847"/>
      <c r="AP23" s="842">
        <v>49646</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403</v>
      </c>
      <c r="C28" s="780"/>
      <c r="D28" s="780"/>
      <c r="E28" s="780"/>
      <c r="F28" s="780"/>
      <c r="G28" s="780"/>
      <c r="H28" s="780"/>
      <c r="I28" s="780"/>
      <c r="J28" s="780"/>
      <c r="K28" s="780"/>
      <c r="L28" s="780"/>
      <c r="M28" s="780"/>
      <c r="N28" s="780"/>
      <c r="O28" s="780"/>
      <c r="P28" s="781"/>
      <c r="Q28" s="870">
        <v>8638</v>
      </c>
      <c r="R28" s="871"/>
      <c r="S28" s="871"/>
      <c r="T28" s="871"/>
      <c r="U28" s="871"/>
      <c r="V28" s="871">
        <v>8573</v>
      </c>
      <c r="W28" s="871"/>
      <c r="X28" s="871"/>
      <c r="Y28" s="871"/>
      <c r="Z28" s="871"/>
      <c r="AA28" s="871">
        <v>65</v>
      </c>
      <c r="AB28" s="871"/>
      <c r="AC28" s="871"/>
      <c r="AD28" s="871"/>
      <c r="AE28" s="872"/>
      <c r="AF28" s="873">
        <v>65</v>
      </c>
      <c r="AG28" s="871"/>
      <c r="AH28" s="871"/>
      <c r="AI28" s="871"/>
      <c r="AJ28" s="874"/>
      <c r="AK28" s="875">
        <v>518</v>
      </c>
      <c r="AL28" s="866"/>
      <c r="AM28" s="866"/>
      <c r="AN28" s="866"/>
      <c r="AO28" s="866"/>
      <c r="AP28" s="866" t="s">
        <v>585</v>
      </c>
      <c r="AQ28" s="866"/>
      <c r="AR28" s="866"/>
      <c r="AS28" s="866"/>
      <c r="AT28" s="866"/>
      <c r="AU28" s="866" t="s">
        <v>585</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404</v>
      </c>
      <c r="C29" s="804"/>
      <c r="D29" s="804"/>
      <c r="E29" s="804"/>
      <c r="F29" s="804"/>
      <c r="G29" s="804"/>
      <c r="H29" s="804"/>
      <c r="I29" s="804"/>
      <c r="J29" s="804"/>
      <c r="K29" s="804"/>
      <c r="L29" s="804"/>
      <c r="M29" s="804"/>
      <c r="N29" s="804"/>
      <c r="O29" s="804"/>
      <c r="P29" s="805"/>
      <c r="Q29" s="806">
        <v>2015</v>
      </c>
      <c r="R29" s="807"/>
      <c r="S29" s="807"/>
      <c r="T29" s="807"/>
      <c r="U29" s="807"/>
      <c r="V29" s="807">
        <v>1994</v>
      </c>
      <c r="W29" s="807"/>
      <c r="X29" s="807"/>
      <c r="Y29" s="807"/>
      <c r="Z29" s="807"/>
      <c r="AA29" s="807">
        <v>21</v>
      </c>
      <c r="AB29" s="807"/>
      <c r="AC29" s="807"/>
      <c r="AD29" s="807"/>
      <c r="AE29" s="808"/>
      <c r="AF29" s="809">
        <v>21</v>
      </c>
      <c r="AG29" s="810"/>
      <c r="AH29" s="810"/>
      <c r="AI29" s="810"/>
      <c r="AJ29" s="811"/>
      <c r="AK29" s="878">
        <v>1129</v>
      </c>
      <c r="AL29" s="879"/>
      <c r="AM29" s="879"/>
      <c r="AN29" s="879"/>
      <c r="AO29" s="879"/>
      <c r="AP29" s="879" t="s">
        <v>586</v>
      </c>
      <c r="AQ29" s="879"/>
      <c r="AR29" s="879"/>
      <c r="AS29" s="879"/>
      <c r="AT29" s="879"/>
      <c r="AU29" s="879" t="s">
        <v>586</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405</v>
      </c>
      <c r="C30" s="804"/>
      <c r="D30" s="804"/>
      <c r="E30" s="804"/>
      <c r="F30" s="804"/>
      <c r="G30" s="804"/>
      <c r="H30" s="804"/>
      <c r="I30" s="804"/>
      <c r="J30" s="804"/>
      <c r="K30" s="804"/>
      <c r="L30" s="804"/>
      <c r="M30" s="804"/>
      <c r="N30" s="804"/>
      <c r="O30" s="804"/>
      <c r="P30" s="805"/>
      <c r="Q30" s="806">
        <v>8116</v>
      </c>
      <c r="R30" s="807"/>
      <c r="S30" s="807"/>
      <c r="T30" s="807"/>
      <c r="U30" s="807"/>
      <c r="V30" s="807">
        <v>7773</v>
      </c>
      <c r="W30" s="807"/>
      <c r="X30" s="807"/>
      <c r="Y30" s="807"/>
      <c r="Z30" s="807"/>
      <c r="AA30" s="807">
        <v>344</v>
      </c>
      <c r="AB30" s="807"/>
      <c r="AC30" s="807"/>
      <c r="AD30" s="807"/>
      <c r="AE30" s="808"/>
      <c r="AF30" s="809">
        <v>344</v>
      </c>
      <c r="AG30" s="810"/>
      <c r="AH30" s="810"/>
      <c r="AI30" s="810"/>
      <c r="AJ30" s="811"/>
      <c r="AK30" s="878">
        <v>1200</v>
      </c>
      <c r="AL30" s="879"/>
      <c r="AM30" s="879"/>
      <c r="AN30" s="879"/>
      <c r="AO30" s="879"/>
      <c r="AP30" s="879" t="s">
        <v>586</v>
      </c>
      <c r="AQ30" s="879"/>
      <c r="AR30" s="879"/>
      <c r="AS30" s="879"/>
      <c r="AT30" s="879"/>
      <c r="AU30" s="879" t="s">
        <v>586</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406</v>
      </c>
      <c r="C31" s="804"/>
      <c r="D31" s="804"/>
      <c r="E31" s="804"/>
      <c r="F31" s="804"/>
      <c r="G31" s="804"/>
      <c r="H31" s="804"/>
      <c r="I31" s="804"/>
      <c r="J31" s="804"/>
      <c r="K31" s="804"/>
      <c r="L31" s="804"/>
      <c r="M31" s="804"/>
      <c r="N31" s="804"/>
      <c r="O31" s="804"/>
      <c r="P31" s="805"/>
      <c r="Q31" s="806">
        <v>690</v>
      </c>
      <c r="R31" s="807"/>
      <c r="S31" s="807"/>
      <c r="T31" s="807"/>
      <c r="U31" s="807"/>
      <c r="V31" s="807">
        <v>744</v>
      </c>
      <c r="W31" s="807"/>
      <c r="X31" s="807"/>
      <c r="Y31" s="807"/>
      <c r="Z31" s="807"/>
      <c r="AA31" s="807">
        <v>-54</v>
      </c>
      <c r="AB31" s="807"/>
      <c r="AC31" s="807"/>
      <c r="AD31" s="807"/>
      <c r="AE31" s="808"/>
      <c r="AF31" s="809">
        <v>75</v>
      </c>
      <c r="AG31" s="810"/>
      <c r="AH31" s="810"/>
      <c r="AI31" s="810"/>
      <c r="AJ31" s="811"/>
      <c r="AK31" s="878">
        <v>264</v>
      </c>
      <c r="AL31" s="879"/>
      <c r="AM31" s="879"/>
      <c r="AN31" s="879"/>
      <c r="AO31" s="879"/>
      <c r="AP31" s="879">
        <v>558</v>
      </c>
      <c r="AQ31" s="879"/>
      <c r="AR31" s="879"/>
      <c r="AS31" s="879"/>
      <c r="AT31" s="879"/>
      <c r="AU31" s="879">
        <v>413</v>
      </c>
      <c r="AV31" s="879"/>
      <c r="AW31" s="879"/>
      <c r="AX31" s="879"/>
      <c r="AY31" s="879"/>
      <c r="AZ31" s="880" t="s">
        <v>586</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408</v>
      </c>
      <c r="C32" s="804"/>
      <c r="D32" s="804"/>
      <c r="E32" s="804"/>
      <c r="F32" s="804"/>
      <c r="G32" s="804"/>
      <c r="H32" s="804"/>
      <c r="I32" s="804"/>
      <c r="J32" s="804"/>
      <c r="K32" s="804"/>
      <c r="L32" s="804"/>
      <c r="M32" s="804"/>
      <c r="N32" s="804"/>
      <c r="O32" s="804"/>
      <c r="P32" s="805"/>
      <c r="Q32" s="806">
        <v>3263</v>
      </c>
      <c r="R32" s="807"/>
      <c r="S32" s="807"/>
      <c r="T32" s="807"/>
      <c r="U32" s="807"/>
      <c r="V32" s="807">
        <v>2765</v>
      </c>
      <c r="W32" s="807"/>
      <c r="X32" s="807"/>
      <c r="Y32" s="807"/>
      <c r="Z32" s="807"/>
      <c r="AA32" s="807">
        <v>498</v>
      </c>
      <c r="AB32" s="807"/>
      <c r="AC32" s="807"/>
      <c r="AD32" s="807"/>
      <c r="AE32" s="808"/>
      <c r="AF32" s="809">
        <v>4364</v>
      </c>
      <c r="AG32" s="810"/>
      <c r="AH32" s="810"/>
      <c r="AI32" s="810"/>
      <c r="AJ32" s="811"/>
      <c r="AK32" s="878">
        <v>151</v>
      </c>
      <c r="AL32" s="879"/>
      <c r="AM32" s="879"/>
      <c r="AN32" s="879"/>
      <c r="AO32" s="879"/>
      <c r="AP32" s="879">
        <v>6813</v>
      </c>
      <c r="AQ32" s="879"/>
      <c r="AR32" s="879"/>
      <c r="AS32" s="879"/>
      <c r="AT32" s="879"/>
      <c r="AU32" s="879">
        <v>1083</v>
      </c>
      <c r="AV32" s="879"/>
      <c r="AW32" s="879"/>
      <c r="AX32" s="879"/>
      <c r="AY32" s="879"/>
      <c r="AZ32" s="880" t="s">
        <v>586</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410</v>
      </c>
      <c r="C33" s="804"/>
      <c r="D33" s="804"/>
      <c r="E33" s="804"/>
      <c r="F33" s="804"/>
      <c r="G33" s="804"/>
      <c r="H33" s="804"/>
      <c r="I33" s="804"/>
      <c r="J33" s="804"/>
      <c r="K33" s="804"/>
      <c r="L33" s="804"/>
      <c r="M33" s="804"/>
      <c r="N33" s="804"/>
      <c r="O33" s="804"/>
      <c r="P33" s="805"/>
      <c r="Q33" s="806">
        <v>199</v>
      </c>
      <c r="R33" s="807"/>
      <c r="S33" s="807"/>
      <c r="T33" s="807"/>
      <c r="U33" s="807"/>
      <c r="V33" s="807">
        <v>218</v>
      </c>
      <c r="W33" s="807"/>
      <c r="X33" s="807"/>
      <c r="Y33" s="807"/>
      <c r="Z33" s="807"/>
      <c r="AA33" s="807">
        <v>-19</v>
      </c>
      <c r="AB33" s="807"/>
      <c r="AC33" s="807"/>
      <c r="AD33" s="807"/>
      <c r="AE33" s="808"/>
      <c r="AF33" s="809">
        <v>147</v>
      </c>
      <c r="AG33" s="810"/>
      <c r="AH33" s="810"/>
      <c r="AI33" s="810"/>
      <c r="AJ33" s="811"/>
      <c r="AK33" s="878">
        <v>86</v>
      </c>
      <c r="AL33" s="879"/>
      <c r="AM33" s="879"/>
      <c r="AN33" s="879"/>
      <c r="AO33" s="879"/>
      <c r="AP33" s="879">
        <v>124</v>
      </c>
      <c r="AQ33" s="879"/>
      <c r="AR33" s="879"/>
      <c r="AS33" s="879"/>
      <c r="AT33" s="879"/>
      <c r="AU33" s="879">
        <v>53</v>
      </c>
      <c r="AV33" s="879"/>
      <c r="AW33" s="879"/>
      <c r="AX33" s="879"/>
      <c r="AY33" s="879"/>
      <c r="AZ33" s="880" t="s">
        <v>586</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412</v>
      </c>
      <c r="C34" s="804"/>
      <c r="D34" s="804"/>
      <c r="E34" s="804"/>
      <c r="F34" s="804"/>
      <c r="G34" s="804"/>
      <c r="H34" s="804"/>
      <c r="I34" s="804"/>
      <c r="J34" s="804"/>
      <c r="K34" s="804"/>
      <c r="L34" s="804"/>
      <c r="M34" s="804"/>
      <c r="N34" s="804"/>
      <c r="O34" s="804"/>
      <c r="P34" s="805"/>
      <c r="Q34" s="806">
        <v>283</v>
      </c>
      <c r="R34" s="807"/>
      <c r="S34" s="807"/>
      <c r="T34" s="807"/>
      <c r="U34" s="807"/>
      <c r="V34" s="807">
        <v>306</v>
      </c>
      <c r="W34" s="807"/>
      <c r="X34" s="807"/>
      <c r="Y34" s="807"/>
      <c r="Z34" s="807"/>
      <c r="AA34" s="807">
        <v>-23</v>
      </c>
      <c r="AB34" s="807"/>
      <c r="AC34" s="807"/>
      <c r="AD34" s="807"/>
      <c r="AE34" s="808"/>
      <c r="AF34" s="809">
        <v>202</v>
      </c>
      <c r="AG34" s="810"/>
      <c r="AH34" s="810"/>
      <c r="AI34" s="810"/>
      <c r="AJ34" s="811"/>
      <c r="AK34" s="878">
        <v>123</v>
      </c>
      <c r="AL34" s="879"/>
      <c r="AM34" s="879"/>
      <c r="AN34" s="879"/>
      <c r="AO34" s="879"/>
      <c r="AP34" s="879">
        <v>330</v>
      </c>
      <c r="AQ34" s="879"/>
      <c r="AR34" s="879"/>
      <c r="AS34" s="879"/>
      <c r="AT34" s="879"/>
      <c r="AU34" s="879">
        <v>145</v>
      </c>
      <c r="AV34" s="879"/>
      <c r="AW34" s="879"/>
      <c r="AX34" s="879"/>
      <c r="AY34" s="879"/>
      <c r="AZ34" s="880" t="s">
        <v>586</v>
      </c>
      <c r="BA34" s="880"/>
      <c r="BB34" s="880"/>
      <c r="BC34" s="880"/>
      <c r="BD34" s="880"/>
      <c r="BE34" s="876" t="s">
        <v>407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t="s">
        <v>413</v>
      </c>
      <c r="C35" s="804"/>
      <c r="D35" s="804"/>
      <c r="E35" s="804"/>
      <c r="F35" s="804"/>
      <c r="G35" s="804"/>
      <c r="H35" s="804"/>
      <c r="I35" s="804"/>
      <c r="J35" s="804"/>
      <c r="K35" s="804"/>
      <c r="L35" s="804"/>
      <c r="M35" s="804"/>
      <c r="N35" s="804"/>
      <c r="O35" s="804"/>
      <c r="P35" s="805"/>
      <c r="Q35" s="806">
        <v>3488</v>
      </c>
      <c r="R35" s="807"/>
      <c r="S35" s="807"/>
      <c r="T35" s="807"/>
      <c r="U35" s="807"/>
      <c r="V35" s="807">
        <v>3457</v>
      </c>
      <c r="W35" s="807"/>
      <c r="X35" s="807"/>
      <c r="Y35" s="807"/>
      <c r="Z35" s="807"/>
      <c r="AA35" s="807">
        <v>31</v>
      </c>
      <c r="AB35" s="807"/>
      <c r="AC35" s="807"/>
      <c r="AD35" s="807"/>
      <c r="AE35" s="808"/>
      <c r="AF35" s="809">
        <v>582</v>
      </c>
      <c r="AG35" s="810"/>
      <c r="AH35" s="810"/>
      <c r="AI35" s="810"/>
      <c r="AJ35" s="811"/>
      <c r="AK35" s="878">
        <v>1421</v>
      </c>
      <c r="AL35" s="879"/>
      <c r="AM35" s="879"/>
      <c r="AN35" s="879"/>
      <c r="AO35" s="879"/>
      <c r="AP35" s="879">
        <v>21245</v>
      </c>
      <c r="AQ35" s="879"/>
      <c r="AR35" s="879"/>
      <c r="AS35" s="879"/>
      <c r="AT35" s="879"/>
      <c r="AU35" s="879">
        <v>13853</v>
      </c>
      <c r="AV35" s="879"/>
      <c r="AW35" s="879"/>
      <c r="AX35" s="879"/>
      <c r="AY35" s="879"/>
      <c r="AZ35" s="880" t="s">
        <v>586</v>
      </c>
      <c r="BA35" s="880"/>
      <c r="BB35" s="880"/>
      <c r="BC35" s="880"/>
      <c r="BD35" s="880"/>
      <c r="BE35" s="876" t="s">
        <v>409</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390</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5800</v>
      </c>
      <c r="AG63" s="890"/>
      <c r="AH63" s="890"/>
      <c r="AI63" s="890"/>
      <c r="AJ63" s="891"/>
      <c r="AK63" s="892"/>
      <c r="AL63" s="887"/>
      <c r="AM63" s="887"/>
      <c r="AN63" s="887"/>
      <c r="AO63" s="887"/>
      <c r="AP63" s="890">
        <v>29070</v>
      </c>
      <c r="AQ63" s="890"/>
      <c r="AR63" s="890"/>
      <c r="AS63" s="890"/>
      <c r="AT63" s="890"/>
      <c r="AU63" s="890">
        <v>15547</v>
      </c>
      <c r="AV63" s="890"/>
      <c r="AW63" s="890"/>
      <c r="AX63" s="890"/>
      <c r="AY63" s="890"/>
      <c r="AZ63" s="894"/>
      <c r="BA63" s="894"/>
      <c r="BB63" s="894"/>
      <c r="BC63" s="894"/>
      <c r="BD63" s="894"/>
      <c r="BE63" s="895"/>
      <c r="BF63" s="895"/>
      <c r="BG63" s="895"/>
      <c r="BH63" s="895"/>
      <c r="BI63" s="896"/>
      <c r="BJ63" s="897" t="s">
        <v>392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420</v>
      </c>
      <c r="AB66" s="766"/>
      <c r="AC66" s="766"/>
      <c r="AD66" s="766"/>
      <c r="AE66" s="767"/>
      <c r="AF66" s="900" t="s">
        <v>421</v>
      </c>
      <c r="AG66" s="861"/>
      <c r="AH66" s="861"/>
      <c r="AI66" s="861"/>
      <c r="AJ66" s="901"/>
      <c r="AK66" s="765" t="s">
        <v>422</v>
      </c>
      <c r="AL66" s="789"/>
      <c r="AM66" s="789"/>
      <c r="AN66" s="789"/>
      <c r="AO66" s="790"/>
      <c r="AP66" s="765" t="s">
        <v>423</v>
      </c>
      <c r="AQ66" s="766"/>
      <c r="AR66" s="766"/>
      <c r="AS66" s="766"/>
      <c r="AT66" s="767"/>
      <c r="AU66" s="765" t="s">
        <v>424</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599</v>
      </c>
      <c r="C68" s="918"/>
      <c r="D68" s="918"/>
      <c r="E68" s="918"/>
      <c r="F68" s="918"/>
      <c r="G68" s="918"/>
      <c r="H68" s="918"/>
      <c r="I68" s="918"/>
      <c r="J68" s="918"/>
      <c r="K68" s="918"/>
      <c r="L68" s="918"/>
      <c r="M68" s="918"/>
      <c r="N68" s="918"/>
      <c r="O68" s="918"/>
      <c r="P68" s="919"/>
      <c r="Q68" s="920">
        <v>3517</v>
      </c>
      <c r="R68" s="914"/>
      <c r="S68" s="914"/>
      <c r="T68" s="914"/>
      <c r="U68" s="914"/>
      <c r="V68" s="914">
        <v>3469</v>
      </c>
      <c r="W68" s="914"/>
      <c r="X68" s="914"/>
      <c r="Y68" s="914"/>
      <c r="Z68" s="914"/>
      <c r="AA68" s="914">
        <v>47</v>
      </c>
      <c r="AB68" s="914"/>
      <c r="AC68" s="914"/>
      <c r="AD68" s="914"/>
      <c r="AE68" s="914"/>
      <c r="AF68" s="914">
        <v>42</v>
      </c>
      <c r="AG68" s="914"/>
      <c r="AH68" s="914"/>
      <c r="AI68" s="914"/>
      <c r="AJ68" s="914"/>
      <c r="AK68" s="914" t="s">
        <v>601</v>
      </c>
      <c r="AL68" s="914"/>
      <c r="AM68" s="914"/>
      <c r="AN68" s="914"/>
      <c r="AO68" s="914"/>
      <c r="AP68" s="914">
        <v>1217</v>
      </c>
      <c r="AQ68" s="914"/>
      <c r="AR68" s="914"/>
      <c r="AS68" s="914"/>
      <c r="AT68" s="914"/>
      <c r="AU68" s="914">
        <v>798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600</v>
      </c>
      <c r="C69" s="922"/>
      <c r="D69" s="922"/>
      <c r="E69" s="922"/>
      <c r="F69" s="922"/>
      <c r="G69" s="922"/>
      <c r="H69" s="922"/>
      <c r="I69" s="922"/>
      <c r="J69" s="922"/>
      <c r="K69" s="922"/>
      <c r="L69" s="922"/>
      <c r="M69" s="922"/>
      <c r="N69" s="922"/>
      <c r="O69" s="922"/>
      <c r="P69" s="923"/>
      <c r="Q69" s="924">
        <v>1752</v>
      </c>
      <c r="R69" s="879"/>
      <c r="S69" s="879"/>
      <c r="T69" s="879"/>
      <c r="U69" s="879"/>
      <c r="V69" s="879">
        <v>1751</v>
      </c>
      <c r="W69" s="879"/>
      <c r="X69" s="879"/>
      <c r="Y69" s="879"/>
      <c r="Z69" s="879"/>
      <c r="AA69" s="879">
        <v>1</v>
      </c>
      <c r="AB69" s="879"/>
      <c r="AC69" s="879"/>
      <c r="AD69" s="879"/>
      <c r="AE69" s="879"/>
      <c r="AF69" s="879">
        <v>1</v>
      </c>
      <c r="AG69" s="879"/>
      <c r="AH69" s="879"/>
      <c r="AI69" s="879"/>
      <c r="AJ69" s="879"/>
      <c r="AK69" s="879" t="s">
        <v>601</v>
      </c>
      <c r="AL69" s="879"/>
      <c r="AM69" s="879"/>
      <c r="AN69" s="879"/>
      <c r="AO69" s="879"/>
      <c r="AP69" s="879">
        <v>8282</v>
      </c>
      <c r="AQ69" s="879"/>
      <c r="AR69" s="879"/>
      <c r="AS69" s="879"/>
      <c r="AT69" s="879"/>
      <c r="AU69" s="879" t="s">
        <v>601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602</v>
      </c>
      <c r="C70" s="922"/>
      <c r="D70" s="922"/>
      <c r="E70" s="922"/>
      <c r="F70" s="922"/>
      <c r="G70" s="922"/>
      <c r="H70" s="922"/>
      <c r="I70" s="922"/>
      <c r="J70" s="922"/>
      <c r="K70" s="922"/>
      <c r="L70" s="922"/>
      <c r="M70" s="922"/>
      <c r="N70" s="922"/>
      <c r="O70" s="922"/>
      <c r="P70" s="923"/>
      <c r="Q70" s="924">
        <v>74</v>
      </c>
      <c r="R70" s="879"/>
      <c r="S70" s="879"/>
      <c r="T70" s="879"/>
      <c r="U70" s="879"/>
      <c r="V70" s="879">
        <v>67</v>
      </c>
      <c r="W70" s="879"/>
      <c r="X70" s="879"/>
      <c r="Y70" s="879"/>
      <c r="Z70" s="879"/>
      <c r="AA70" s="879">
        <v>6</v>
      </c>
      <c r="AB70" s="879"/>
      <c r="AC70" s="879"/>
      <c r="AD70" s="879"/>
      <c r="AE70" s="879"/>
      <c r="AF70" s="879">
        <v>6</v>
      </c>
      <c r="AG70" s="879"/>
      <c r="AH70" s="879"/>
      <c r="AI70" s="879"/>
      <c r="AJ70" s="879"/>
      <c r="AK70" s="879" t="s">
        <v>601</v>
      </c>
      <c r="AL70" s="879"/>
      <c r="AM70" s="879"/>
      <c r="AN70" s="879"/>
      <c r="AO70" s="879"/>
      <c r="AP70" s="879" t="s">
        <v>601</v>
      </c>
      <c r="AQ70" s="879"/>
      <c r="AR70" s="879"/>
      <c r="AS70" s="879"/>
      <c r="AT70" s="879"/>
      <c r="AU70" s="879" t="s">
        <v>601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603</v>
      </c>
      <c r="C71" s="922"/>
      <c r="D71" s="922"/>
      <c r="E71" s="922"/>
      <c r="F71" s="922"/>
      <c r="G71" s="922"/>
      <c r="H71" s="922"/>
      <c r="I71" s="922"/>
      <c r="J71" s="922"/>
      <c r="K71" s="922"/>
      <c r="L71" s="922"/>
      <c r="M71" s="922"/>
      <c r="N71" s="922"/>
      <c r="O71" s="922"/>
      <c r="P71" s="923"/>
      <c r="Q71" s="924">
        <v>3220</v>
      </c>
      <c r="R71" s="879"/>
      <c r="S71" s="879"/>
      <c r="T71" s="879"/>
      <c r="U71" s="879"/>
      <c r="V71" s="879">
        <v>3192</v>
      </c>
      <c r="W71" s="879"/>
      <c r="X71" s="879"/>
      <c r="Y71" s="879"/>
      <c r="Z71" s="879"/>
      <c r="AA71" s="879">
        <v>28</v>
      </c>
      <c r="AB71" s="879"/>
      <c r="AC71" s="879"/>
      <c r="AD71" s="879"/>
      <c r="AE71" s="879"/>
      <c r="AF71" s="879">
        <v>28</v>
      </c>
      <c r="AG71" s="879"/>
      <c r="AH71" s="879"/>
      <c r="AI71" s="879"/>
      <c r="AJ71" s="879"/>
      <c r="AK71" s="879">
        <v>62</v>
      </c>
      <c r="AL71" s="879"/>
      <c r="AM71" s="879"/>
      <c r="AN71" s="879"/>
      <c r="AO71" s="879"/>
      <c r="AP71" s="879" t="s">
        <v>601</v>
      </c>
      <c r="AQ71" s="879"/>
      <c r="AR71" s="879"/>
      <c r="AS71" s="879"/>
      <c r="AT71" s="879"/>
      <c r="AU71" s="879" t="s">
        <v>601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604</v>
      </c>
      <c r="C72" s="922"/>
      <c r="D72" s="922"/>
      <c r="E72" s="922"/>
      <c r="F72" s="922"/>
      <c r="G72" s="922"/>
      <c r="H72" s="922"/>
      <c r="I72" s="922"/>
      <c r="J72" s="922"/>
      <c r="K72" s="922"/>
      <c r="L72" s="922"/>
      <c r="M72" s="922"/>
      <c r="N72" s="922"/>
      <c r="O72" s="922"/>
      <c r="P72" s="923"/>
      <c r="Q72" s="924">
        <v>252</v>
      </c>
      <c r="R72" s="879"/>
      <c r="S72" s="879"/>
      <c r="T72" s="879"/>
      <c r="U72" s="879"/>
      <c r="V72" s="879">
        <v>243</v>
      </c>
      <c r="W72" s="879"/>
      <c r="X72" s="879"/>
      <c r="Y72" s="879"/>
      <c r="Z72" s="879"/>
      <c r="AA72" s="879">
        <v>9</v>
      </c>
      <c r="AB72" s="879"/>
      <c r="AC72" s="879"/>
      <c r="AD72" s="879"/>
      <c r="AE72" s="879"/>
      <c r="AF72" s="879">
        <v>9</v>
      </c>
      <c r="AG72" s="879"/>
      <c r="AH72" s="879"/>
      <c r="AI72" s="879"/>
      <c r="AJ72" s="879"/>
      <c r="AK72" s="879" t="s">
        <v>601</v>
      </c>
      <c r="AL72" s="879"/>
      <c r="AM72" s="879"/>
      <c r="AN72" s="879"/>
      <c r="AO72" s="879"/>
      <c r="AP72" s="879" t="s">
        <v>601</v>
      </c>
      <c r="AQ72" s="879"/>
      <c r="AR72" s="879"/>
      <c r="AS72" s="879"/>
      <c r="AT72" s="879"/>
      <c r="AU72" s="879" t="s">
        <v>601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605</v>
      </c>
      <c r="C73" s="922"/>
      <c r="D73" s="922"/>
      <c r="E73" s="922"/>
      <c r="F73" s="922"/>
      <c r="G73" s="922"/>
      <c r="H73" s="922"/>
      <c r="I73" s="922"/>
      <c r="J73" s="922"/>
      <c r="K73" s="922"/>
      <c r="L73" s="922"/>
      <c r="M73" s="922"/>
      <c r="N73" s="922"/>
      <c r="O73" s="922"/>
      <c r="P73" s="923"/>
      <c r="Q73" s="924">
        <v>169813</v>
      </c>
      <c r="R73" s="879"/>
      <c r="S73" s="879"/>
      <c r="T73" s="879"/>
      <c r="U73" s="879"/>
      <c r="V73" s="879">
        <v>158900</v>
      </c>
      <c r="W73" s="879"/>
      <c r="X73" s="879"/>
      <c r="Y73" s="879"/>
      <c r="Z73" s="879"/>
      <c r="AA73" s="879">
        <v>10913</v>
      </c>
      <c r="AB73" s="879"/>
      <c r="AC73" s="879"/>
      <c r="AD73" s="879"/>
      <c r="AE73" s="879"/>
      <c r="AF73" s="879">
        <v>10913</v>
      </c>
      <c r="AG73" s="879"/>
      <c r="AH73" s="879"/>
      <c r="AI73" s="879"/>
      <c r="AJ73" s="879"/>
      <c r="AK73" s="879">
        <v>830</v>
      </c>
      <c r="AL73" s="879"/>
      <c r="AM73" s="879"/>
      <c r="AN73" s="879"/>
      <c r="AO73" s="879"/>
      <c r="AP73" s="879" t="s">
        <v>601</v>
      </c>
      <c r="AQ73" s="879"/>
      <c r="AR73" s="879"/>
      <c r="AS73" s="879"/>
      <c r="AT73" s="879"/>
      <c r="AU73" s="879" t="s">
        <v>601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606</v>
      </c>
      <c r="C74" s="922"/>
      <c r="D74" s="922"/>
      <c r="E74" s="922"/>
      <c r="F74" s="922"/>
      <c r="G74" s="922"/>
      <c r="H74" s="922"/>
      <c r="I74" s="922"/>
      <c r="J74" s="922"/>
      <c r="K74" s="922"/>
      <c r="L74" s="922"/>
      <c r="M74" s="922"/>
      <c r="N74" s="922"/>
      <c r="O74" s="922"/>
      <c r="P74" s="923"/>
      <c r="Q74" s="924">
        <v>33</v>
      </c>
      <c r="R74" s="879"/>
      <c r="S74" s="879"/>
      <c r="T74" s="879"/>
      <c r="U74" s="879"/>
      <c r="V74" s="879">
        <v>32</v>
      </c>
      <c r="W74" s="879"/>
      <c r="X74" s="879"/>
      <c r="Y74" s="879"/>
      <c r="Z74" s="879"/>
      <c r="AA74" s="879">
        <v>1</v>
      </c>
      <c r="AB74" s="879"/>
      <c r="AC74" s="879"/>
      <c r="AD74" s="879"/>
      <c r="AE74" s="879"/>
      <c r="AF74" s="879">
        <v>1</v>
      </c>
      <c r="AG74" s="879"/>
      <c r="AH74" s="879"/>
      <c r="AI74" s="879"/>
      <c r="AJ74" s="879"/>
      <c r="AK74" s="879">
        <v>1</v>
      </c>
      <c r="AL74" s="879"/>
      <c r="AM74" s="879"/>
      <c r="AN74" s="879"/>
      <c r="AO74" s="879"/>
      <c r="AP74" s="879" t="s">
        <v>601</v>
      </c>
      <c r="AQ74" s="879"/>
      <c r="AR74" s="879"/>
      <c r="AS74" s="879"/>
      <c r="AT74" s="879"/>
      <c r="AU74" s="879" t="s">
        <v>601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390</v>
      </c>
      <c r="B88" s="838" t="s">
        <v>425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11000</v>
      </c>
      <c r="AG88" s="890"/>
      <c r="AH88" s="890"/>
      <c r="AI88" s="890"/>
      <c r="AJ88" s="890"/>
      <c r="AK88" s="887"/>
      <c r="AL88" s="887"/>
      <c r="AM88" s="887"/>
      <c r="AN88" s="887"/>
      <c r="AO88" s="887"/>
      <c r="AP88" s="890">
        <v>9499</v>
      </c>
      <c r="AQ88" s="890"/>
      <c r="AR88" s="890"/>
      <c r="AS88" s="890"/>
      <c r="AT88" s="890"/>
      <c r="AU88" s="890">
        <v>798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458</v>
      </c>
      <c r="CS102" s="898"/>
      <c r="CT102" s="898"/>
      <c r="CU102" s="898"/>
      <c r="CV102" s="941"/>
      <c r="CW102" s="940">
        <v>12</v>
      </c>
      <c r="CX102" s="898"/>
      <c r="CY102" s="898"/>
      <c r="CZ102" s="898"/>
      <c r="DA102" s="941"/>
      <c r="DB102" s="940">
        <v>495</v>
      </c>
      <c r="DC102" s="898"/>
      <c r="DD102" s="898"/>
      <c r="DE102" s="898"/>
      <c r="DF102" s="941"/>
      <c r="DG102" s="940">
        <v>0</v>
      </c>
      <c r="DH102" s="898"/>
      <c r="DI102" s="898"/>
      <c r="DJ102" s="898"/>
      <c r="DK102" s="941"/>
      <c r="DL102" s="940">
        <v>0</v>
      </c>
      <c r="DM102" s="898"/>
      <c r="DN102" s="898"/>
      <c r="DO102" s="898"/>
      <c r="DP102" s="941"/>
      <c r="DQ102" s="940">
        <v>0</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435</v>
      </c>
      <c r="AG109" s="943"/>
      <c r="AH109" s="943"/>
      <c r="AI109" s="943"/>
      <c r="AJ109" s="944"/>
      <c r="AK109" s="942" t="s">
        <v>305</v>
      </c>
      <c r="AL109" s="943"/>
      <c r="AM109" s="943"/>
      <c r="AN109" s="943"/>
      <c r="AO109" s="944"/>
      <c r="AP109" s="942" t="s">
        <v>436</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435</v>
      </c>
      <c r="BW109" s="943"/>
      <c r="BX109" s="943"/>
      <c r="BY109" s="943"/>
      <c r="BZ109" s="944"/>
      <c r="CA109" s="942" t="s">
        <v>305</v>
      </c>
      <c r="CB109" s="943"/>
      <c r="CC109" s="943"/>
      <c r="CD109" s="943"/>
      <c r="CE109" s="944"/>
      <c r="CF109" s="963" t="s">
        <v>436</v>
      </c>
      <c r="CG109" s="963"/>
      <c r="CH109" s="963"/>
      <c r="CI109" s="963"/>
      <c r="CJ109" s="963"/>
      <c r="CK109" s="942" t="s">
        <v>437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435</v>
      </c>
      <c r="DM109" s="943"/>
      <c r="DN109" s="943"/>
      <c r="DO109" s="943"/>
      <c r="DP109" s="944"/>
      <c r="DQ109" s="942" t="s">
        <v>305</v>
      </c>
      <c r="DR109" s="943"/>
      <c r="DS109" s="943"/>
      <c r="DT109" s="943"/>
      <c r="DU109" s="944"/>
      <c r="DV109" s="942" t="s">
        <v>436</v>
      </c>
      <c r="DW109" s="943"/>
      <c r="DX109" s="943"/>
      <c r="DY109" s="943"/>
      <c r="DZ109" s="945"/>
    </row>
    <row r="110" spans="1:131" s="248" customFormat="1" ht="26.25" customHeight="1" x14ac:dyDescent="0.2">
      <c r="A110" s="946" t="s">
        <v>438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3830532</v>
      </c>
      <c r="AB110" s="950"/>
      <c r="AC110" s="950"/>
      <c r="AD110" s="950"/>
      <c r="AE110" s="951"/>
      <c r="AF110" s="952">
        <v>3764587</v>
      </c>
      <c r="AG110" s="950"/>
      <c r="AH110" s="950"/>
      <c r="AI110" s="950"/>
      <c r="AJ110" s="951"/>
      <c r="AK110" s="952">
        <v>4028839</v>
      </c>
      <c r="AL110" s="950"/>
      <c r="AM110" s="950"/>
      <c r="AN110" s="950"/>
      <c r="AO110" s="951"/>
      <c r="AP110" s="953">
        <v>19</v>
      </c>
      <c r="AQ110" s="954"/>
      <c r="AR110" s="954"/>
      <c r="AS110" s="954"/>
      <c r="AT110" s="955"/>
      <c r="AU110" s="956" t="s">
        <v>72</v>
      </c>
      <c r="AV110" s="957"/>
      <c r="AW110" s="957"/>
      <c r="AX110" s="957"/>
      <c r="AY110" s="957"/>
      <c r="AZ110" s="998" t="s">
        <v>439</v>
      </c>
      <c r="BA110" s="947"/>
      <c r="BB110" s="947"/>
      <c r="BC110" s="947"/>
      <c r="BD110" s="947"/>
      <c r="BE110" s="947"/>
      <c r="BF110" s="947"/>
      <c r="BG110" s="947"/>
      <c r="BH110" s="947"/>
      <c r="BI110" s="947"/>
      <c r="BJ110" s="947"/>
      <c r="BK110" s="947"/>
      <c r="BL110" s="947"/>
      <c r="BM110" s="947"/>
      <c r="BN110" s="947"/>
      <c r="BO110" s="947"/>
      <c r="BP110" s="948"/>
      <c r="BQ110" s="984">
        <v>42893257</v>
      </c>
      <c r="BR110" s="985"/>
      <c r="BS110" s="985"/>
      <c r="BT110" s="985"/>
      <c r="BU110" s="985"/>
      <c r="BV110" s="985">
        <v>48931438</v>
      </c>
      <c r="BW110" s="985"/>
      <c r="BX110" s="985"/>
      <c r="BY110" s="985"/>
      <c r="BZ110" s="985"/>
      <c r="CA110" s="985">
        <v>49646406</v>
      </c>
      <c r="CB110" s="985"/>
      <c r="CC110" s="985"/>
      <c r="CD110" s="985"/>
      <c r="CE110" s="985"/>
      <c r="CF110" s="999">
        <v>234.5</v>
      </c>
      <c r="CG110" s="1000"/>
      <c r="CH110" s="1000"/>
      <c r="CI110" s="1000"/>
      <c r="CJ110" s="1000"/>
      <c r="CK110" s="1001" t="s">
        <v>440</v>
      </c>
      <c r="CL110" s="1002"/>
      <c r="CM110" s="981" t="s">
        <v>441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442</v>
      </c>
      <c r="DH110" s="985"/>
      <c r="DI110" s="985"/>
      <c r="DJ110" s="985"/>
      <c r="DK110" s="985"/>
      <c r="DL110" s="985" t="s">
        <v>443</v>
      </c>
      <c r="DM110" s="985"/>
      <c r="DN110" s="985"/>
      <c r="DO110" s="985"/>
      <c r="DP110" s="985"/>
      <c r="DQ110" s="985" t="s">
        <v>137</v>
      </c>
      <c r="DR110" s="985"/>
      <c r="DS110" s="985"/>
      <c r="DT110" s="985"/>
      <c r="DU110" s="985"/>
      <c r="DV110" s="986" t="s">
        <v>137</v>
      </c>
      <c r="DW110" s="986"/>
      <c r="DX110" s="986"/>
      <c r="DY110" s="986"/>
      <c r="DZ110" s="987"/>
    </row>
    <row r="111" spans="1:131" s="248" customFormat="1" ht="26.25" customHeight="1" x14ac:dyDescent="0.2">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137</v>
      </c>
      <c r="AB111" s="992"/>
      <c r="AC111" s="992"/>
      <c r="AD111" s="992"/>
      <c r="AE111" s="993"/>
      <c r="AF111" s="994" t="s">
        <v>137</v>
      </c>
      <c r="AG111" s="992"/>
      <c r="AH111" s="992"/>
      <c r="AI111" s="992"/>
      <c r="AJ111" s="993"/>
      <c r="AK111" s="994" t="s">
        <v>442</v>
      </c>
      <c r="AL111" s="992"/>
      <c r="AM111" s="992"/>
      <c r="AN111" s="992"/>
      <c r="AO111" s="993"/>
      <c r="AP111" s="995" t="s">
        <v>137</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v>33488</v>
      </c>
      <c r="BR111" s="978"/>
      <c r="BS111" s="978"/>
      <c r="BT111" s="978"/>
      <c r="BU111" s="978"/>
      <c r="BV111" s="978">
        <v>24752</v>
      </c>
      <c r="BW111" s="978"/>
      <c r="BX111" s="978"/>
      <c r="BY111" s="978"/>
      <c r="BZ111" s="978"/>
      <c r="CA111" s="978">
        <v>16016</v>
      </c>
      <c r="CB111" s="978"/>
      <c r="CC111" s="978"/>
      <c r="CD111" s="978"/>
      <c r="CE111" s="978"/>
      <c r="CF111" s="972">
        <v>0.1</v>
      </c>
      <c r="CG111" s="973"/>
      <c r="CH111" s="973"/>
      <c r="CI111" s="973"/>
      <c r="CJ111" s="973"/>
      <c r="CK111" s="1003"/>
      <c r="CL111" s="1004"/>
      <c r="CM111" s="974" t="s">
        <v>446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137</v>
      </c>
      <c r="DH111" s="978"/>
      <c r="DI111" s="978"/>
      <c r="DJ111" s="978"/>
      <c r="DK111" s="978"/>
      <c r="DL111" s="978" t="s">
        <v>137</v>
      </c>
      <c r="DM111" s="978"/>
      <c r="DN111" s="978"/>
      <c r="DO111" s="978"/>
      <c r="DP111" s="978"/>
      <c r="DQ111" s="978" t="s">
        <v>137</v>
      </c>
      <c r="DR111" s="978"/>
      <c r="DS111" s="978"/>
      <c r="DT111" s="978"/>
      <c r="DU111" s="978"/>
      <c r="DV111" s="979" t="s">
        <v>137</v>
      </c>
      <c r="DW111" s="979"/>
      <c r="DX111" s="979"/>
      <c r="DY111" s="979"/>
      <c r="DZ111" s="980"/>
    </row>
    <row r="112" spans="1:131" s="248" customFormat="1" ht="26.25" customHeight="1" x14ac:dyDescent="0.2">
      <c r="A112" s="1010" t="s">
        <v>447</v>
      </c>
      <c r="B112" s="1011"/>
      <c r="C112" s="1008" t="s">
        <v>448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442</v>
      </c>
      <c r="AB112" s="1017"/>
      <c r="AC112" s="1017"/>
      <c r="AD112" s="1017"/>
      <c r="AE112" s="1018"/>
      <c r="AF112" s="1019" t="s">
        <v>137</v>
      </c>
      <c r="AG112" s="1017"/>
      <c r="AH112" s="1017"/>
      <c r="AI112" s="1017"/>
      <c r="AJ112" s="1018"/>
      <c r="AK112" s="1019" t="s">
        <v>137</v>
      </c>
      <c r="AL112" s="1017"/>
      <c r="AM112" s="1017"/>
      <c r="AN112" s="1017"/>
      <c r="AO112" s="1018"/>
      <c r="AP112" s="1020" t="s">
        <v>443</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17914891</v>
      </c>
      <c r="BR112" s="978"/>
      <c r="BS112" s="978"/>
      <c r="BT112" s="978"/>
      <c r="BU112" s="978"/>
      <c r="BV112" s="978">
        <v>16506712</v>
      </c>
      <c r="BW112" s="978"/>
      <c r="BX112" s="978"/>
      <c r="BY112" s="978"/>
      <c r="BZ112" s="978"/>
      <c r="CA112" s="978">
        <v>14547105</v>
      </c>
      <c r="CB112" s="978"/>
      <c r="CC112" s="978"/>
      <c r="CD112" s="978"/>
      <c r="CE112" s="978"/>
      <c r="CF112" s="972">
        <v>68.7</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451</v>
      </c>
      <c r="DH112" s="978"/>
      <c r="DI112" s="978"/>
      <c r="DJ112" s="978"/>
      <c r="DK112" s="978"/>
      <c r="DL112" s="978" t="s">
        <v>137</v>
      </c>
      <c r="DM112" s="978"/>
      <c r="DN112" s="978"/>
      <c r="DO112" s="978"/>
      <c r="DP112" s="978"/>
      <c r="DQ112" s="978" t="s">
        <v>443</v>
      </c>
      <c r="DR112" s="978"/>
      <c r="DS112" s="978"/>
      <c r="DT112" s="978"/>
      <c r="DU112" s="978"/>
      <c r="DV112" s="979" t="s">
        <v>137</v>
      </c>
      <c r="DW112" s="979"/>
      <c r="DX112" s="979"/>
      <c r="DY112" s="979"/>
      <c r="DZ112" s="980"/>
    </row>
    <row r="113" spans="1:130" s="248" customFormat="1" ht="26.25" customHeight="1" x14ac:dyDescent="0.2">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1668003</v>
      </c>
      <c r="AB113" s="992"/>
      <c r="AC113" s="992"/>
      <c r="AD113" s="992"/>
      <c r="AE113" s="993"/>
      <c r="AF113" s="994">
        <v>1599151</v>
      </c>
      <c r="AG113" s="992"/>
      <c r="AH113" s="992"/>
      <c r="AI113" s="992"/>
      <c r="AJ113" s="993"/>
      <c r="AK113" s="994">
        <v>1343788</v>
      </c>
      <c r="AL113" s="992"/>
      <c r="AM113" s="992"/>
      <c r="AN113" s="992"/>
      <c r="AO113" s="993"/>
      <c r="AP113" s="995">
        <v>6.3</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4572128</v>
      </c>
      <c r="BR113" s="978"/>
      <c r="BS113" s="978"/>
      <c r="BT113" s="978"/>
      <c r="BU113" s="978"/>
      <c r="BV113" s="978">
        <v>4115997</v>
      </c>
      <c r="BW113" s="978"/>
      <c r="BX113" s="978"/>
      <c r="BY113" s="978"/>
      <c r="BZ113" s="978"/>
      <c r="CA113" s="978">
        <v>3680326</v>
      </c>
      <c r="CB113" s="978"/>
      <c r="CC113" s="978"/>
      <c r="CD113" s="978"/>
      <c r="CE113" s="978"/>
      <c r="CF113" s="972">
        <v>17.399999999999999</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137</v>
      </c>
      <c r="DH113" s="1017"/>
      <c r="DI113" s="1017"/>
      <c r="DJ113" s="1017"/>
      <c r="DK113" s="1018"/>
      <c r="DL113" s="1019" t="s">
        <v>137</v>
      </c>
      <c r="DM113" s="1017"/>
      <c r="DN113" s="1017"/>
      <c r="DO113" s="1017"/>
      <c r="DP113" s="1018"/>
      <c r="DQ113" s="1019" t="s">
        <v>137</v>
      </c>
      <c r="DR113" s="1017"/>
      <c r="DS113" s="1017"/>
      <c r="DT113" s="1017"/>
      <c r="DU113" s="1018"/>
      <c r="DV113" s="1020" t="s">
        <v>137</v>
      </c>
      <c r="DW113" s="1021"/>
      <c r="DX113" s="1021"/>
      <c r="DY113" s="1021"/>
      <c r="DZ113" s="1022"/>
    </row>
    <row r="114" spans="1:130" s="248" customFormat="1" ht="26.25" customHeight="1" x14ac:dyDescent="0.2">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461483</v>
      </c>
      <c r="AB114" s="1017"/>
      <c r="AC114" s="1017"/>
      <c r="AD114" s="1017"/>
      <c r="AE114" s="1018"/>
      <c r="AF114" s="1019">
        <v>402750</v>
      </c>
      <c r="AG114" s="1017"/>
      <c r="AH114" s="1017"/>
      <c r="AI114" s="1017"/>
      <c r="AJ114" s="1018"/>
      <c r="AK114" s="1019">
        <v>472464</v>
      </c>
      <c r="AL114" s="1017"/>
      <c r="AM114" s="1017"/>
      <c r="AN114" s="1017"/>
      <c r="AO114" s="1018"/>
      <c r="AP114" s="1020">
        <v>2.2000000000000002</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6215758</v>
      </c>
      <c r="BR114" s="978"/>
      <c r="BS114" s="978"/>
      <c r="BT114" s="978"/>
      <c r="BU114" s="978"/>
      <c r="BV114" s="978">
        <v>6215762</v>
      </c>
      <c r="BW114" s="978"/>
      <c r="BX114" s="978"/>
      <c r="BY114" s="978"/>
      <c r="BZ114" s="978"/>
      <c r="CA114" s="978">
        <v>6227215</v>
      </c>
      <c r="CB114" s="978"/>
      <c r="CC114" s="978"/>
      <c r="CD114" s="978"/>
      <c r="CE114" s="978"/>
      <c r="CF114" s="972">
        <v>29.4</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137</v>
      </c>
      <c r="DH114" s="1017"/>
      <c r="DI114" s="1017"/>
      <c r="DJ114" s="1017"/>
      <c r="DK114" s="1018"/>
      <c r="DL114" s="1019" t="s">
        <v>137</v>
      </c>
      <c r="DM114" s="1017"/>
      <c r="DN114" s="1017"/>
      <c r="DO114" s="1017"/>
      <c r="DP114" s="1018"/>
      <c r="DQ114" s="1019" t="s">
        <v>392</v>
      </c>
      <c r="DR114" s="1017"/>
      <c r="DS114" s="1017"/>
      <c r="DT114" s="1017"/>
      <c r="DU114" s="1018"/>
      <c r="DV114" s="1020" t="s">
        <v>451</v>
      </c>
      <c r="DW114" s="1021"/>
      <c r="DX114" s="1021"/>
      <c r="DY114" s="1021"/>
      <c r="DZ114" s="1022"/>
    </row>
    <row r="115" spans="1:130" s="248" customFormat="1" ht="26.25" customHeight="1" x14ac:dyDescent="0.2">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9560</v>
      </c>
      <c r="AB115" s="992"/>
      <c r="AC115" s="992"/>
      <c r="AD115" s="992"/>
      <c r="AE115" s="993"/>
      <c r="AF115" s="994">
        <v>9090</v>
      </c>
      <c r="AG115" s="992"/>
      <c r="AH115" s="992"/>
      <c r="AI115" s="992"/>
      <c r="AJ115" s="993"/>
      <c r="AK115" s="994">
        <v>8984</v>
      </c>
      <c r="AL115" s="992"/>
      <c r="AM115" s="992"/>
      <c r="AN115" s="992"/>
      <c r="AO115" s="993"/>
      <c r="AP115" s="995">
        <v>0</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137</v>
      </c>
      <c r="BW115" s="978"/>
      <c r="BX115" s="978"/>
      <c r="BY115" s="978"/>
      <c r="BZ115" s="978"/>
      <c r="CA115" s="978" t="s">
        <v>137</v>
      </c>
      <c r="CB115" s="978"/>
      <c r="CC115" s="978"/>
      <c r="CD115" s="978"/>
      <c r="CE115" s="978"/>
      <c r="CF115" s="972" t="s">
        <v>137</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137</v>
      </c>
      <c r="DH115" s="1017"/>
      <c r="DI115" s="1017"/>
      <c r="DJ115" s="1017"/>
      <c r="DK115" s="1018"/>
      <c r="DL115" s="1019" t="s">
        <v>461</v>
      </c>
      <c r="DM115" s="1017"/>
      <c r="DN115" s="1017"/>
      <c r="DO115" s="1017"/>
      <c r="DP115" s="1018"/>
      <c r="DQ115" s="1019" t="s">
        <v>137</v>
      </c>
      <c r="DR115" s="1017"/>
      <c r="DS115" s="1017"/>
      <c r="DT115" s="1017"/>
      <c r="DU115" s="1018"/>
      <c r="DV115" s="1020" t="s">
        <v>137</v>
      </c>
      <c r="DW115" s="1021"/>
      <c r="DX115" s="1021"/>
      <c r="DY115" s="1021"/>
      <c r="DZ115" s="1022"/>
    </row>
    <row r="116" spans="1:130" s="248" customFormat="1" ht="26.25" customHeight="1" x14ac:dyDescent="0.2">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60</v>
      </c>
      <c r="AB116" s="1017"/>
      <c r="AC116" s="1017"/>
      <c r="AD116" s="1017"/>
      <c r="AE116" s="1018"/>
      <c r="AF116" s="1019">
        <v>151</v>
      </c>
      <c r="AG116" s="1017"/>
      <c r="AH116" s="1017"/>
      <c r="AI116" s="1017"/>
      <c r="AJ116" s="1018"/>
      <c r="AK116" s="1019">
        <v>355</v>
      </c>
      <c r="AL116" s="1017"/>
      <c r="AM116" s="1017"/>
      <c r="AN116" s="1017"/>
      <c r="AO116" s="1018"/>
      <c r="AP116" s="1020">
        <v>0</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137</v>
      </c>
      <c r="BR116" s="978"/>
      <c r="BS116" s="978"/>
      <c r="BT116" s="978"/>
      <c r="BU116" s="978"/>
      <c r="BV116" s="978" t="s">
        <v>137</v>
      </c>
      <c r="BW116" s="978"/>
      <c r="BX116" s="978"/>
      <c r="BY116" s="978"/>
      <c r="BZ116" s="978"/>
      <c r="CA116" s="978" t="s">
        <v>137</v>
      </c>
      <c r="CB116" s="978"/>
      <c r="CC116" s="978"/>
      <c r="CD116" s="978"/>
      <c r="CE116" s="978"/>
      <c r="CF116" s="972" t="s">
        <v>464</v>
      </c>
      <c r="CG116" s="973"/>
      <c r="CH116" s="973"/>
      <c r="CI116" s="973"/>
      <c r="CJ116" s="973"/>
      <c r="CK116" s="1003"/>
      <c r="CL116" s="1004"/>
      <c r="CM116" s="974" t="s">
        <v>465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33488</v>
      </c>
      <c r="DH116" s="1017"/>
      <c r="DI116" s="1017"/>
      <c r="DJ116" s="1017"/>
      <c r="DK116" s="1018"/>
      <c r="DL116" s="1019">
        <v>24752</v>
      </c>
      <c r="DM116" s="1017"/>
      <c r="DN116" s="1017"/>
      <c r="DO116" s="1017"/>
      <c r="DP116" s="1018"/>
      <c r="DQ116" s="1019">
        <v>16016</v>
      </c>
      <c r="DR116" s="1017"/>
      <c r="DS116" s="1017"/>
      <c r="DT116" s="1017"/>
      <c r="DU116" s="1018"/>
      <c r="DV116" s="1020">
        <v>0.1</v>
      </c>
      <c r="DW116" s="1021"/>
      <c r="DX116" s="1021"/>
      <c r="DY116" s="1021"/>
      <c r="DZ116" s="1022"/>
    </row>
    <row r="117" spans="1:130" s="248" customFormat="1" ht="26.25" customHeight="1" x14ac:dyDescent="0.2">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466</v>
      </c>
      <c r="Z117" s="944"/>
      <c r="AA117" s="1034">
        <v>5969638</v>
      </c>
      <c r="AB117" s="1035"/>
      <c r="AC117" s="1035"/>
      <c r="AD117" s="1035"/>
      <c r="AE117" s="1036"/>
      <c r="AF117" s="1037">
        <v>5775729</v>
      </c>
      <c r="AG117" s="1035"/>
      <c r="AH117" s="1035"/>
      <c r="AI117" s="1035"/>
      <c r="AJ117" s="1036"/>
      <c r="AK117" s="1037">
        <v>5854430</v>
      </c>
      <c r="AL117" s="1035"/>
      <c r="AM117" s="1035"/>
      <c r="AN117" s="1035"/>
      <c r="AO117" s="1036"/>
      <c r="AP117" s="1038"/>
      <c r="AQ117" s="1039"/>
      <c r="AR117" s="1039"/>
      <c r="AS117" s="1039"/>
      <c r="AT117" s="1040"/>
      <c r="AU117" s="958"/>
      <c r="AV117" s="959"/>
      <c r="AW117" s="959"/>
      <c r="AX117" s="959"/>
      <c r="AY117" s="959"/>
      <c r="AZ117" s="1025" t="s">
        <v>467</v>
      </c>
      <c r="BA117" s="1026"/>
      <c r="BB117" s="1026"/>
      <c r="BC117" s="1026"/>
      <c r="BD117" s="1026"/>
      <c r="BE117" s="1026"/>
      <c r="BF117" s="1026"/>
      <c r="BG117" s="1026"/>
      <c r="BH117" s="1026"/>
      <c r="BI117" s="1026"/>
      <c r="BJ117" s="1026"/>
      <c r="BK117" s="1026"/>
      <c r="BL117" s="1026"/>
      <c r="BM117" s="1026"/>
      <c r="BN117" s="1026"/>
      <c r="BO117" s="1026"/>
      <c r="BP117" s="1027"/>
      <c r="BQ117" s="977" t="s">
        <v>137</v>
      </c>
      <c r="BR117" s="978"/>
      <c r="BS117" s="978"/>
      <c r="BT117" s="978"/>
      <c r="BU117" s="978"/>
      <c r="BV117" s="978" t="s">
        <v>137</v>
      </c>
      <c r="BW117" s="978"/>
      <c r="BX117" s="978"/>
      <c r="BY117" s="978"/>
      <c r="BZ117" s="978"/>
      <c r="CA117" s="978" t="s">
        <v>137</v>
      </c>
      <c r="CB117" s="978"/>
      <c r="CC117" s="978"/>
      <c r="CD117" s="978"/>
      <c r="CE117" s="978"/>
      <c r="CF117" s="972" t="s">
        <v>464</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137</v>
      </c>
      <c r="DH117" s="1017"/>
      <c r="DI117" s="1017"/>
      <c r="DJ117" s="1017"/>
      <c r="DK117" s="1018"/>
      <c r="DL117" s="1019" t="s">
        <v>392</v>
      </c>
      <c r="DM117" s="1017"/>
      <c r="DN117" s="1017"/>
      <c r="DO117" s="1017"/>
      <c r="DP117" s="1018"/>
      <c r="DQ117" s="1019" t="s">
        <v>137</v>
      </c>
      <c r="DR117" s="1017"/>
      <c r="DS117" s="1017"/>
      <c r="DT117" s="1017"/>
      <c r="DU117" s="1018"/>
      <c r="DV117" s="1020" t="s">
        <v>442</v>
      </c>
      <c r="DW117" s="1021"/>
      <c r="DX117" s="1021"/>
      <c r="DY117" s="1021"/>
      <c r="DZ117" s="1022"/>
    </row>
    <row r="118" spans="1:130" s="248" customFormat="1" ht="26.25" customHeight="1" x14ac:dyDescent="0.2">
      <c r="A118" s="962" t="s">
        <v>437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435</v>
      </c>
      <c r="AG118" s="943"/>
      <c r="AH118" s="943"/>
      <c r="AI118" s="943"/>
      <c r="AJ118" s="944"/>
      <c r="AK118" s="942" t="s">
        <v>305</v>
      </c>
      <c r="AL118" s="943"/>
      <c r="AM118" s="943"/>
      <c r="AN118" s="943"/>
      <c r="AO118" s="944"/>
      <c r="AP118" s="1029" t="s">
        <v>436</v>
      </c>
      <c r="AQ118" s="1030"/>
      <c r="AR118" s="1030"/>
      <c r="AS118" s="1030"/>
      <c r="AT118" s="1031"/>
      <c r="AU118" s="958"/>
      <c r="AV118" s="959"/>
      <c r="AW118" s="959"/>
      <c r="AX118" s="959"/>
      <c r="AY118" s="959"/>
      <c r="AZ118" s="1032" t="s">
        <v>469</v>
      </c>
      <c r="BA118" s="1023"/>
      <c r="BB118" s="1023"/>
      <c r="BC118" s="1023"/>
      <c r="BD118" s="1023"/>
      <c r="BE118" s="1023"/>
      <c r="BF118" s="1023"/>
      <c r="BG118" s="1023"/>
      <c r="BH118" s="1023"/>
      <c r="BI118" s="1023"/>
      <c r="BJ118" s="1023"/>
      <c r="BK118" s="1023"/>
      <c r="BL118" s="1023"/>
      <c r="BM118" s="1023"/>
      <c r="BN118" s="1023"/>
      <c r="BO118" s="1023"/>
      <c r="BP118" s="1024"/>
      <c r="BQ118" s="1055" t="s">
        <v>137</v>
      </c>
      <c r="BR118" s="1056"/>
      <c r="BS118" s="1056"/>
      <c r="BT118" s="1056"/>
      <c r="BU118" s="1056"/>
      <c r="BV118" s="1056" t="s">
        <v>470</v>
      </c>
      <c r="BW118" s="1056"/>
      <c r="BX118" s="1056"/>
      <c r="BY118" s="1056"/>
      <c r="BZ118" s="1056"/>
      <c r="CA118" s="1056" t="s">
        <v>137</v>
      </c>
      <c r="CB118" s="1056"/>
      <c r="CC118" s="1056"/>
      <c r="CD118" s="1056"/>
      <c r="CE118" s="1056"/>
      <c r="CF118" s="972" t="s">
        <v>442</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137</v>
      </c>
      <c r="DH118" s="1017"/>
      <c r="DI118" s="1017"/>
      <c r="DJ118" s="1017"/>
      <c r="DK118" s="1018"/>
      <c r="DL118" s="1019" t="s">
        <v>470</v>
      </c>
      <c r="DM118" s="1017"/>
      <c r="DN118" s="1017"/>
      <c r="DO118" s="1017"/>
      <c r="DP118" s="1018"/>
      <c r="DQ118" s="1019" t="s">
        <v>137</v>
      </c>
      <c r="DR118" s="1017"/>
      <c r="DS118" s="1017"/>
      <c r="DT118" s="1017"/>
      <c r="DU118" s="1018"/>
      <c r="DV118" s="1020" t="s">
        <v>470</v>
      </c>
      <c r="DW118" s="1021"/>
      <c r="DX118" s="1021"/>
      <c r="DY118" s="1021"/>
      <c r="DZ118" s="1022"/>
    </row>
    <row r="119" spans="1:130" s="248" customFormat="1" ht="26.25" customHeight="1" x14ac:dyDescent="0.2">
      <c r="A119" s="1116" t="s">
        <v>440</v>
      </c>
      <c r="B119" s="1002"/>
      <c r="C119" s="981" t="s">
        <v>441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470</v>
      </c>
      <c r="AB119" s="950"/>
      <c r="AC119" s="950"/>
      <c r="AD119" s="950"/>
      <c r="AE119" s="951"/>
      <c r="AF119" s="952" t="s">
        <v>137</v>
      </c>
      <c r="AG119" s="950"/>
      <c r="AH119" s="950"/>
      <c r="AI119" s="950"/>
      <c r="AJ119" s="951"/>
      <c r="AK119" s="952" t="s">
        <v>137</v>
      </c>
      <c r="AL119" s="950"/>
      <c r="AM119" s="950"/>
      <c r="AN119" s="950"/>
      <c r="AO119" s="951"/>
      <c r="AP119" s="953" t="s">
        <v>392</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472</v>
      </c>
      <c r="BP119" s="1064"/>
      <c r="BQ119" s="1055">
        <v>71629522</v>
      </c>
      <c r="BR119" s="1056"/>
      <c r="BS119" s="1056"/>
      <c r="BT119" s="1056"/>
      <c r="BU119" s="1056"/>
      <c r="BV119" s="1056">
        <v>75794661</v>
      </c>
      <c r="BW119" s="1056"/>
      <c r="BX119" s="1056"/>
      <c r="BY119" s="1056"/>
      <c r="BZ119" s="1056"/>
      <c r="CA119" s="1056">
        <v>74117068</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137</v>
      </c>
      <c r="DH119" s="1042"/>
      <c r="DI119" s="1042"/>
      <c r="DJ119" s="1042"/>
      <c r="DK119" s="1043"/>
      <c r="DL119" s="1041" t="s">
        <v>137</v>
      </c>
      <c r="DM119" s="1042"/>
      <c r="DN119" s="1042"/>
      <c r="DO119" s="1042"/>
      <c r="DP119" s="1043"/>
      <c r="DQ119" s="1041" t="s">
        <v>392</v>
      </c>
      <c r="DR119" s="1042"/>
      <c r="DS119" s="1042"/>
      <c r="DT119" s="1042"/>
      <c r="DU119" s="1043"/>
      <c r="DV119" s="1044" t="s">
        <v>470</v>
      </c>
      <c r="DW119" s="1045"/>
      <c r="DX119" s="1045"/>
      <c r="DY119" s="1045"/>
      <c r="DZ119" s="1046"/>
    </row>
    <row r="120" spans="1:130" s="248" customFormat="1" ht="26.25" customHeight="1" x14ac:dyDescent="0.2">
      <c r="A120" s="1117"/>
      <c r="B120" s="1004"/>
      <c r="C120" s="974" t="s">
        <v>446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470</v>
      </c>
      <c r="AB120" s="1017"/>
      <c r="AC120" s="1017"/>
      <c r="AD120" s="1017"/>
      <c r="AE120" s="1018"/>
      <c r="AF120" s="1019" t="s">
        <v>137</v>
      </c>
      <c r="AG120" s="1017"/>
      <c r="AH120" s="1017"/>
      <c r="AI120" s="1017"/>
      <c r="AJ120" s="1018"/>
      <c r="AK120" s="1019" t="s">
        <v>137</v>
      </c>
      <c r="AL120" s="1017"/>
      <c r="AM120" s="1017"/>
      <c r="AN120" s="1017"/>
      <c r="AO120" s="1018"/>
      <c r="AP120" s="1020" t="s">
        <v>442</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7795897</v>
      </c>
      <c r="BR120" s="985"/>
      <c r="BS120" s="985"/>
      <c r="BT120" s="985"/>
      <c r="BU120" s="985"/>
      <c r="BV120" s="985">
        <v>7554712</v>
      </c>
      <c r="BW120" s="985"/>
      <c r="BX120" s="985"/>
      <c r="BY120" s="985"/>
      <c r="BZ120" s="985"/>
      <c r="CA120" s="985">
        <v>7729846</v>
      </c>
      <c r="CB120" s="985"/>
      <c r="CC120" s="985"/>
      <c r="CD120" s="985"/>
      <c r="CE120" s="985"/>
      <c r="CF120" s="999">
        <v>36.5</v>
      </c>
      <c r="CG120" s="1000"/>
      <c r="CH120" s="1000"/>
      <c r="CI120" s="1000"/>
      <c r="CJ120" s="1000"/>
      <c r="CK120" s="1065" t="s">
        <v>476</v>
      </c>
      <c r="CL120" s="1066"/>
      <c r="CM120" s="1066"/>
      <c r="CN120" s="1066"/>
      <c r="CO120" s="1067"/>
      <c r="CP120" s="1073" t="s">
        <v>477</v>
      </c>
      <c r="CQ120" s="1074"/>
      <c r="CR120" s="1074"/>
      <c r="CS120" s="1074"/>
      <c r="CT120" s="1074"/>
      <c r="CU120" s="1074"/>
      <c r="CV120" s="1074"/>
      <c r="CW120" s="1074"/>
      <c r="CX120" s="1074"/>
      <c r="CY120" s="1074"/>
      <c r="CZ120" s="1074"/>
      <c r="DA120" s="1074"/>
      <c r="DB120" s="1074"/>
      <c r="DC120" s="1074"/>
      <c r="DD120" s="1074"/>
      <c r="DE120" s="1074"/>
      <c r="DF120" s="1075"/>
      <c r="DG120" s="984">
        <v>16234867</v>
      </c>
      <c r="DH120" s="985"/>
      <c r="DI120" s="985"/>
      <c r="DJ120" s="985"/>
      <c r="DK120" s="985"/>
      <c r="DL120" s="985">
        <v>14744436</v>
      </c>
      <c r="DM120" s="985"/>
      <c r="DN120" s="985"/>
      <c r="DO120" s="985"/>
      <c r="DP120" s="985"/>
      <c r="DQ120" s="985">
        <v>12853163</v>
      </c>
      <c r="DR120" s="985"/>
      <c r="DS120" s="985"/>
      <c r="DT120" s="985"/>
      <c r="DU120" s="985"/>
      <c r="DV120" s="986">
        <v>60.7</v>
      </c>
      <c r="DW120" s="986"/>
      <c r="DX120" s="986"/>
      <c r="DY120" s="986"/>
      <c r="DZ120" s="987"/>
    </row>
    <row r="121" spans="1:130" s="248" customFormat="1" ht="26.25" customHeight="1" x14ac:dyDescent="0.2">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137</v>
      </c>
      <c r="AB121" s="1017"/>
      <c r="AC121" s="1017"/>
      <c r="AD121" s="1017"/>
      <c r="AE121" s="1018"/>
      <c r="AF121" s="1019" t="s">
        <v>137</v>
      </c>
      <c r="AG121" s="1017"/>
      <c r="AH121" s="1017"/>
      <c r="AI121" s="1017"/>
      <c r="AJ121" s="1018"/>
      <c r="AK121" s="1019" t="s">
        <v>137</v>
      </c>
      <c r="AL121" s="1017"/>
      <c r="AM121" s="1017"/>
      <c r="AN121" s="1017"/>
      <c r="AO121" s="1018"/>
      <c r="AP121" s="1020" t="s">
        <v>137</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180120</v>
      </c>
      <c r="BR121" s="978"/>
      <c r="BS121" s="978"/>
      <c r="BT121" s="978"/>
      <c r="BU121" s="978"/>
      <c r="BV121" s="978">
        <v>243467</v>
      </c>
      <c r="BW121" s="978"/>
      <c r="BX121" s="978"/>
      <c r="BY121" s="978"/>
      <c r="BZ121" s="978"/>
      <c r="CA121" s="978">
        <v>192237</v>
      </c>
      <c r="CB121" s="978"/>
      <c r="CC121" s="978"/>
      <c r="CD121" s="978"/>
      <c r="CE121" s="978"/>
      <c r="CF121" s="972">
        <v>0.9</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v>999330</v>
      </c>
      <c r="DH121" s="978"/>
      <c r="DI121" s="978"/>
      <c r="DJ121" s="978"/>
      <c r="DK121" s="978"/>
      <c r="DL121" s="978">
        <v>1141289</v>
      </c>
      <c r="DM121" s="978"/>
      <c r="DN121" s="978"/>
      <c r="DO121" s="978"/>
      <c r="DP121" s="978"/>
      <c r="DQ121" s="978">
        <v>1083294</v>
      </c>
      <c r="DR121" s="978"/>
      <c r="DS121" s="978"/>
      <c r="DT121" s="978"/>
      <c r="DU121" s="978"/>
      <c r="DV121" s="979">
        <v>5.0999999999999996</v>
      </c>
      <c r="DW121" s="979"/>
      <c r="DX121" s="979"/>
      <c r="DY121" s="979"/>
      <c r="DZ121" s="980"/>
    </row>
    <row r="122" spans="1:130" s="248" customFormat="1" ht="26.25" customHeight="1" x14ac:dyDescent="0.2">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137</v>
      </c>
      <c r="AB122" s="1017"/>
      <c r="AC122" s="1017"/>
      <c r="AD122" s="1017"/>
      <c r="AE122" s="1018"/>
      <c r="AF122" s="1019" t="s">
        <v>464</v>
      </c>
      <c r="AG122" s="1017"/>
      <c r="AH122" s="1017"/>
      <c r="AI122" s="1017"/>
      <c r="AJ122" s="1018"/>
      <c r="AK122" s="1019" t="s">
        <v>137</v>
      </c>
      <c r="AL122" s="1017"/>
      <c r="AM122" s="1017"/>
      <c r="AN122" s="1017"/>
      <c r="AO122" s="1018"/>
      <c r="AP122" s="1020" t="s">
        <v>137</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51461699</v>
      </c>
      <c r="BR122" s="1056"/>
      <c r="BS122" s="1056"/>
      <c r="BT122" s="1056"/>
      <c r="BU122" s="1056"/>
      <c r="BV122" s="1056">
        <v>54612669</v>
      </c>
      <c r="BW122" s="1056"/>
      <c r="BX122" s="1056"/>
      <c r="BY122" s="1056"/>
      <c r="BZ122" s="1056"/>
      <c r="CA122" s="1056">
        <v>54303208</v>
      </c>
      <c r="CB122" s="1056"/>
      <c r="CC122" s="1056"/>
      <c r="CD122" s="1056"/>
      <c r="CE122" s="1056"/>
      <c r="CF122" s="1076">
        <v>256.5</v>
      </c>
      <c r="CG122" s="1077"/>
      <c r="CH122" s="1077"/>
      <c r="CI122" s="1077"/>
      <c r="CJ122" s="1077"/>
      <c r="CK122" s="1068"/>
      <c r="CL122" s="1069"/>
      <c r="CM122" s="1069"/>
      <c r="CN122" s="1069"/>
      <c r="CO122" s="1070"/>
      <c r="CP122" s="1078" t="s">
        <v>482</v>
      </c>
      <c r="CQ122" s="1079"/>
      <c r="CR122" s="1079"/>
      <c r="CS122" s="1079"/>
      <c r="CT122" s="1079"/>
      <c r="CU122" s="1079"/>
      <c r="CV122" s="1079"/>
      <c r="CW122" s="1079"/>
      <c r="CX122" s="1079"/>
      <c r="CY122" s="1079"/>
      <c r="CZ122" s="1079"/>
      <c r="DA122" s="1079"/>
      <c r="DB122" s="1079"/>
      <c r="DC122" s="1079"/>
      <c r="DD122" s="1079"/>
      <c r="DE122" s="1079"/>
      <c r="DF122" s="1080"/>
      <c r="DG122" s="977">
        <v>445241</v>
      </c>
      <c r="DH122" s="978"/>
      <c r="DI122" s="978"/>
      <c r="DJ122" s="978"/>
      <c r="DK122" s="978"/>
      <c r="DL122" s="978">
        <v>403629</v>
      </c>
      <c r="DM122" s="978"/>
      <c r="DN122" s="978"/>
      <c r="DO122" s="978"/>
      <c r="DP122" s="978"/>
      <c r="DQ122" s="978">
        <v>413067</v>
      </c>
      <c r="DR122" s="978"/>
      <c r="DS122" s="978"/>
      <c r="DT122" s="978"/>
      <c r="DU122" s="978"/>
      <c r="DV122" s="979">
        <v>2</v>
      </c>
      <c r="DW122" s="979"/>
      <c r="DX122" s="979"/>
      <c r="DY122" s="979"/>
      <c r="DZ122" s="980"/>
    </row>
    <row r="123" spans="1:130" s="248" customFormat="1" ht="26.25" customHeight="1" x14ac:dyDescent="0.2">
      <c r="A123" s="1117"/>
      <c r="B123" s="1004"/>
      <c r="C123" s="974" t="s">
        <v>465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9102</v>
      </c>
      <c r="AB123" s="1017"/>
      <c r="AC123" s="1017"/>
      <c r="AD123" s="1017"/>
      <c r="AE123" s="1018"/>
      <c r="AF123" s="1019">
        <v>8736</v>
      </c>
      <c r="AG123" s="1017"/>
      <c r="AH123" s="1017"/>
      <c r="AI123" s="1017"/>
      <c r="AJ123" s="1018"/>
      <c r="AK123" s="1019">
        <v>8736</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483</v>
      </c>
      <c r="BP123" s="1064"/>
      <c r="BQ123" s="1123">
        <v>59437716</v>
      </c>
      <c r="BR123" s="1124"/>
      <c r="BS123" s="1124"/>
      <c r="BT123" s="1124"/>
      <c r="BU123" s="1124"/>
      <c r="BV123" s="1124">
        <v>62410848</v>
      </c>
      <c r="BW123" s="1124"/>
      <c r="BX123" s="1124"/>
      <c r="BY123" s="1124"/>
      <c r="BZ123" s="1124"/>
      <c r="CA123" s="1124">
        <v>62225291</v>
      </c>
      <c r="CB123" s="1124"/>
      <c r="CC123" s="1124"/>
      <c r="CD123" s="1124"/>
      <c r="CE123" s="1124"/>
      <c r="CF123" s="1057"/>
      <c r="CG123" s="1058"/>
      <c r="CH123" s="1058"/>
      <c r="CI123" s="1058"/>
      <c r="CJ123" s="1059"/>
      <c r="CK123" s="1068"/>
      <c r="CL123" s="1069"/>
      <c r="CM123" s="1069"/>
      <c r="CN123" s="1069"/>
      <c r="CO123" s="1070"/>
      <c r="CP123" s="1078" t="s">
        <v>412</v>
      </c>
      <c r="CQ123" s="1079"/>
      <c r="CR123" s="1079"/>
      <c r="CS123" s="1079"/>
      <c r="CT123" s="1079"/>
      <c r="CU123" s="1079"/>
      <c r="CV123" s="1079"/>
      <c r="CW123" s="1079"/>
      <c r="CX123" s="1079"/>
      <c r="CY123" s="1079"/>
      <c r="CZ123" s="1079"/>
      <c r="DA123" s="1079"/>
      <c r="DB123" s="1079"/>
      <c r="DC123" s="1079"/>
      <c r="DD123" s="1079"/>
      <c r="DE123" s="1079"/>
      <c r="DF123" s="1080"/>
      <c r="DG123" s="1016">
        <v>169607</v>
      </c>
      <c r="DH123" s="1017"/>
      <c r="DI123" s="1017"/>
      <c r="DJ123" s="1017"/>
      <c r="DK123" s="1018"/>
      <c r="DL123" s="1019">
        <v>158018</v>
      </c>
      <c r="DM123" s="1017"/>
      <c r="DN123" s="1017"/>
      <c r="DO123" s="1017"/>
      <c r="DP123" s="1018"/>
      <c r="DQ123" s="1019">
        <v>145092</v>
      </c>
      <c r="DR123" s="1017"/>
      <c r="DS123" s="1017"/>
      <c r="DT123" s="1017"/>
      <c r="DU123" s="1018"/>
      <c r="DV123" s="1020">
        <v>0.7</v>
      </c>
      <c r="DW123" s="1021"/>
      <c r="DX123" s="1021"/>
      <c r="DY123" s="1021"/>
      <c r="DZ123" s="1022"/>
    </row>
    <row r="124" spans="1:130" s="248" customFormat="1" ht="26.25" customHeight="1" thickBot="1" x14ac:dyDescent="0.25">
      <c r="A124" s="1117"/>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137</v>
      </c>
      <c r="AB124" s="1017"/>
      <c r="AC124" s="1017"/>
      <c r="AD124" s="1017"/>
      <c r="AE124" s="1018"/>
      <c r="AF124" s="1019" t="s">
        <v>464</v>
      </c>
      <c r="AG124" s="1017"/>
      <c r="AH124" s="1017"/>
      <c r="AI124" s="1017"/>
      <c r="AJ124" s="1018"/>
      <c r="AK124" s="1019" t="s">
        <v>392</v>
      </c>
      <c r="AL124" s="1017"/>
      <c r="AM124" s="1017"/>
      <c r="AN124" s="1017"/>
      <c r="AO124" s="1018"/>
      <c r="AP124" s="1020" t="s">
        <v>137</v>
      </c>
      <c r="AQ124" s="1021"/>
      <c r="AR124" s="1021"/>
      <c r="AS124" s="1021"/>
      <c r="AT124" s="1022"/>
      <c r="AU124" s="1119" t="s">
        <v>484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59.6</v>
      </c>
      <c r="BR124" s="1086"/>
      <c r="BS124" s="1086"/>
      <c r="BT124" s="1086"/>
      <c r="BU124" s="1086"/>
      <c r="BV124" s="1086">
        <v>65.599999999999994</v>
      </c>
      <c r="BW124" s="1086"/>
      <c r="BX124" s="1086"/>
      <c r="BY124" s="1086"/>
      <c r="BZ124" s="1086"/>
      <c r="CA124" s="1086">
        <v>56.1</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v>65846</v>
      </c>
      <c r="DH124" s="1042"/>
      <c r="DI124" s="1042"/>
      <c r="DJ124" s="1042"/>
      <c r="DK124" s="1043"/>
      <c r="DL124" s="1041">
        <v>59340</v>
      </c>
      <c r="DM124" s="1042"/>
      <c r="DN124" s="1042"/>
      <c r="DO124" s="1042"/>
      <c r="DP124" s="1043"/>
      <c r="DQ124" s="1041">
        <v>52489</v>
      </c>
      <c r="DR124" s="1042"/>
      <c r="DS124" s="1042"/>
      <c r="DT124" s="1042"/>
      <c r="DU124" s="1043"/>
      <c r="DV124" s="1044">
        <v>0.2</v>
      </c>
      <c r="DW124" s="1045"/>
      <c r="DX124" s="1045"/>
      <c r="DY124" s="1045"/>
      <c r="DZ124" s="1046"/>
    </row>
    <row r="125" spans="1:130" s="248" customFormat="1" ht="26.25" customHeight="1" x14ac:dyDescent="0.2">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442</v>
      </c>
      <c r="AB125" s="1017"/>
      <c r="AC125" s="1017"/>
      <c r="AD125" s="1017"/>
      <c r="AE125" s="1018"/>
      <c r="AF125" s="1019" t="s">
        <v>442</v>
      </c>
      <c r="AG125" s="1017"/>
      <c r="AH125" s="1017"/>
      <c r="AI125" s="1017"/>
      <c r="AJ125" s="1018"/>
      <c r="AK125" s="1019" t="s">
        <v>442</v>
      </c>
      <c r="AL125" s="1017"/>
      <c r="AM125" s="1017"/>
      <c r="AN125" s="1017"/>
      <c r="AO125" s="1018"/>
      <c r="AP125" s="1020" t="s">
        <v>442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451</v>
      </c>
      <c r="DH125" s="985"/>
      <c r="DI125" s="985"/>
      <c r="DJ125" s="985"/>
      <c r="DK125" s="985"/>
      <c r="DL125" s="985" t="s">
        <v>137</v>
      </c>
      <c r="DM125" s="985"/>
      <c r="DN125" s="985"/>
      <c r="DO125" s="985"/>
      <c r="DP125" s="985"/>
      <c r="DQ125" s="985" t="s">
        <v>442</v>
      </c>
      <c r="DR125" s="985"/>
      <c r="DS125" s="985"/>
      <c r="DT125" s="985"/>
      <c r="DU125" s="985"/>
      <c r="DV125" s="986" t="s">
        <v>137</v>
      </c>
      <c r="DW125" s="986"/>
      <c r="DX125" s="986"/>
      <c r="DY125" s="986"/>
      <c r="DZ125" s="987"/>
    </row>
    <row r="126" spans="1:130" s="248" customFormat="1" ht="26.25" customHeight="1" thickBot="1" x14ac:dyDescent="0.25">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137</v>
      </c>
      <c r="AB126" s="1017"/>
      <c r="AC126" s="1017"/>
      <c r="AD126" s="1017"/>
      <c r="AE126" s="1018"/>
      <c r="AF126" s="1019" t="s">
        <v>137</v>
      </c>
      <c r="AG126" s="1017"/>
      <c r="AH126" s="1017"/>
      <c r="AI126" s="1017"/>
      <c r="AJ126" s="1018"/>
      <c r="AK126" s="1019" t="s">
        <v>137</v>
      </c>
      <c r="AL126" s="1017"/>
      <c r="AM126" s="1017"/>
      <c r="AN126" s="1017"/>
      <c r="AO126" s="1018"/>
      <c r="AP126" s="1020" t="s">
        <v>137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137</v>
      </c>
      <c r="DH126" s="978"/>
      <c r="DI126" s="978"/>
      <c r="DJ126" s="978"/>
      <c r="DK126" s="978"/>
      <c r="DL126" s="978" t="s">
        <v>137</v>
      </c>
      <c r="DM126" s="978"/>
      <c r="DN126" s="978"/>
      <c r="DO126" s="978"/>
      <c r="DP126" s="978"/>
      <c r="DQ126" s="978" t="s">
        <v>137</v>
      </c>
      <c r="DR126" s="978"/>
      <c r="DS126" s="978"/>
      <c r="DT126" s="978"/>
      <c r="DU126" s="978"/>
      <c r="DV126" s="979" t="s">
        <v>137</v>
      </c>
      <c r="DW126" s="979"/>
      <c r="DX126" s="979"/>
      <c r="DY126" s="979"/>
      <c r="DZ126" s="980"/>
    </row>
    <row r="127" spans="1:130" s="248" customFormat="1" ht="26.25" customHeight="1" x14ac:dyDescent="0.2">
      <c r="A127" s="1118"/>
      <c r="B127" s="1006"/>
      <c r="C127" s="1060" t="s">
        <v>489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458</v>
      </c>
      <c r="AB127" s="1017"/>
      <c r="AC127" s="1017"/>
      <c r="AD127" s="1017"/>
      <c r="AE127" s="1018"/>
      <c r="AF127" s="1019">
        <v>354</v>
      </c>
      <c r="AG127" s="1017"/>
      <c r="AH127" s="1017"/>
      <c r="AI127" s="1017"/>
      <c r="AJ127" s="1018"/>
      <c r="AK127" s="1019">
        <v>248</v>
      </c>
      <c r="AL127" s="1017"/>
      <c r="AM127" s="1017"/>
      <c r="AN127" s="1017"/>
      <c r="AO127" s="1018"/>
      <c r="AP127" s="1020">
        <v>0</v>
      </c>
      <c r="AQ127" s="1021"/>
      <c r="AR127" s="1021"/>
      <c r="AS127" s="1021"/>
      <c r="AT127" s="1022"/>
      <c r="AU127" s="284"/>
      <c r="AV127" s="284"/>
      <c r="AW127" s="284"/>
      <c r="AX127" s="1090" t="s">
        <v>490</v>
      </c>
      <c r="AY127" s="1091"/>
      <c r="AZ127" s="1091"/>
      <c r="BA127" s="1091"/>
      <c r="BB127" s="1091"/>
      <c r="BC127" s="1091"/>
      <c r="BD127" s="1091"/>
      <c r="BE127" s="1092"/>
      <c r="BF127" s="1093" t="s">
        <v>491</v>
      </c>
      <c r="BG127" s="1091"/>
      <c r="BH127" s="1091"/>
      <c r="BI127" s="1091"/>
      <c r="BJ127" s="1091"/>
      <c r="BK127" s="1091"/>
      <c r="BL127" s="1092"/>
      <c r="BM127" s="1093" t="s">
        <v>492</v>
      </c>
      <c r="BN127" s="1091"/>
      <c r="BO127" s="1091"/>
      <c r="BP127" s="1091"/>
      <c r="BQ127" s="1091"/>
      <c r="BR127" s="1091"/>
      <c r="BS127" s="1092"/>
      <c r="BT127" s="1093" t="s">
        <v>493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494</v>
      </c>
      <c r="CQ127" s="1008"/>
      <c r="CR127" s="1008"/>
      <c r="CS127" s="1008"/>
      <c r="CT127" s="1008"/>
      <c r="CU127" s="1008"/>
      <c r="CV127" s="1008"/>
      <c r="CW127" s="1008"/>
      <c r="CX127" s="1008"/>
      <c r="CY127" s="1008"/>
      <c r="CZ127" s="1008"/>
      <c r="DA127" s="1008"/>
      <c r="DB127" s="1008"/>
      <c r="DC127" s="1008"/>
      <c r="DD127" s="1008"/>
      <c r="DE127" s="1008"/>
      <c r="DF127" s="1009"/>
      <c r="DG127" s="977" t="s">
        <v>137</v>
      </c>
      <c r="DH127" s="978"/>
      <c r="DI127" s="978"/>
      <c r="DJ127" s="978"/>
      <c r="DK127" s="978"/>
      <c r="DL127" s="978" t="s">
        <v>137</v>
      </c>
      <c r="DM127" s="978"/>
      <c r="DN127" s="978"/>
      <c r="DO127" s="978"/>
      <c r="DP127" s="978"/>
      <c r="DQ127" s="978" t="s">
        <v>442</v>
      </c>
      <c r="DR127" s="978"/>
      <c r="DS127" s="978"/>
      <c r="DT127" s="978"/>
      <c r="DU127" s="978"/>
      <c r="DV127" s="979" t="s">
        <v>137</v>
      </c>
      <c r="DW127" s="979"/>
      <c r="DX127" s="979"/>
      <c r="DY127" s="979"/>
      <c r="DZ127" s="980"/>
    </row>
    <row r="128" spans="1:130" s="248" customFormat="1" ht="26.25" customHeight="1" thickBot="1" x14ac:dyDescent="0.25">
      <c r="A128" s="1101" t="s">
        <v>495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496</v>
      </c>
      <c r="X128" s="1103"/>
      <c r="Y128" s="1103"/>
      <c r="Z128" s="1104"/>
      <c r="AA128" s="1105">
        <v>28085</v>
      </c>
      <c r="AB128" s="1106"/>
      <c r="AC128" s="1106"/>
      <c r="AD128" s="1106"/>
      <c r="AE128" s="1107"/>
      <c r="AF128" s="1108">
        <v>30635</v>
      </c>
      <c r="AG128" s="1106"/>
      <c r="AH128" s="1106"/>
      <c r="AI128" s="1106"/>
      <c r="AJ128" s="1107"/>
      <c r="AK128" s="1108">
        <v>14523</v>
      </c>
      <c r="AL128" s="1106"/>
      <c r="AM128" s="1106"/>
      <c r="AN128" s="1106"/>
      <c r="AO128" s="1107"/>
      <c r="AP128" s="1109"/>
      <c r="AQ128" s="1110"/>
      <c r="AR128" s="1110"/>
      <c r="AS128" s="1110"/>
      <c r="AT128" s="1111"/>
      <c r="AU128" s="284"/>
      <c r="AV128" s="284"/>
      <c r="AW128" s="284"/>
      <c r="AX128" s="946" t="s">
        <v>497</v>
      </c>
      <c r="AY128" s="947"/>
      <c r="AZ128" s="947"/>
      <c r="BA128" s="947"/>
      <c r="BB128" s="947"/>
      <c r="BC128" s="947"/>
      <c r="BD128" s="947"/>
      <c r="BE128" s="948"/>
      <c r="BF128" s="1112" t="s">
        <v>451</v>
      </c>
      <c r="BG128" s="1113"/>
      <c r="BH128" s="1113"/>
      <c r="BI128" s="1113"/>
      <c r="BJ128" s="1113"/>
      <c r="BK128" s="1113"/>
      <c r="BL128" s="1114"/>
      <c r="BM128" s="1112">
        <v>12.04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498</v>
      </c>
      <c r="CQ128" s="1095"/>
      <c r="CR128" s="1095"/>
      <c r="CS128" s="1095"/>
      <c r="CT128" s="1095"/>
      <c r="CU128" s="1095"/>
      <c r="CV128" s="1095"/>
      <c r="CW128" s="1095"/>
      <c r="CX128" s="1095"/>
      <c r="CY128" s="1095"/>
      <c r="CZ128" s="1095"/>
      <c r="DA128" s="1095"/>
      <c r="DB128" s="1095"/>
      <c r="DC128" s="1095"/>
      <c r="DD128" s="1095"/>
      <c r="DE128" s="1095"/>
      <c r="DF128" s="1096"/>
      <c r="DG128" s="1097" t="s">
        <v>451</v>
      </c>
      <c r="DH128" s="1098"/>
      <c r="DI128" s="1098"/>
      <c r="DJ128" s="1098"/>
      <c r="DK128" s="1098"/>
      <c r="DL128" s="1098" t="s">
        <v>137</v>
      </c>
      <c r="DM128" s="1098"/>
      <c r="DN128" s="1098"/>
      <c r="DO128" s="1098"/>
      <c r="DP128" s="1098"/>
      <c r="DQ128" s="1098" t="s">
        <v>443</v>
      </c>
      <c r="DR128" s="1098"/>
      <c r="DS128" s="1098"/>
      <c r="DT128" s="1098"/>
      <c r="DU128" s="1098"/>
      <c r="DV128" s="1099" t="s">
        <v>443</v>
      </c>
      <c r="DW128" s="1099"/>
      <c r="DX128" s="1099"/>
      <c r="DY128" s="1099"/>
      <c r="DZ128" s="1100"/>
    </row>
    <row r="129" spans="1:131" s="248" customFormat="1" ht="26.25" customHeight="1" x14ac:dyDescent="0.2">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499</v>
      </c>
      <c r="X129" s="1132"/>
      <c r="Y129" s="1132"/>
      <c r="Z129" s="1133"/>
      <c r="AA129" s="1016">
        <v>24807309</v>
      </c>
      <c r="AB129" s="1017"/>
      <c r="AC129" s="1017"/>
      <c r="AD129" s="1017"/>
      <c r="AE129" s="1018"/>
      <c r="AF129" s="1019">
        <v>24816550</v>
      </c>
      <c r="AG129" s="1017"/>
      <c r="AH129" s="1017"/>
      <c r="AI129" s="1017"/>
      <c r="AJ129" s="1018"/>
      <c r="AK129" s="1019">
        <v>25594517</v>
      </c>
      <c r="AL129" s="1017"/>
      <c r="AM129" s="1017"/>
      <c r="AN129" s="1017"/>
      <c r="AO129" s="1018"/>
      <c r="AP129" s="1134"/>
      <c r="AQ129" s="1135"/>
      <c r="AR129" s="1135"/>
      <c r="AS129" s="1135"/>
      <c r="AT129" s="1136"/>
      <c r="AU129" s="286"/>
      <c r="AV129" s="286"/>
      <c r="AW129" s="286"/>
      <c r="AX129" s="1125" t="s">
        <v>500</v>
      </c>
      <c r="AY129" s="1008"/>
      <c r="AZ129" s="1008"/>
      <c r="BA129" s="1008"/>
      <c r="BB129" s="1008"/>
      <c r="BC129" s="1008"/>
      <c r="BD129" s="1008"/>
      <c r="BE129" s="1009"/>
      <c r="BF129" s="1126" t="s">
        <v>137</v>
      </c>
      <c r="BG129" s="1127"/>
      <c r="BH129" s="1127"/>
      <c r="BI129" s="1127"/>
      <c r="BJ129" s="1127"/>
      <c r="BK129" s="1127"/>
      <c r="BL129" s="1128"/>
      <c r="BM129" s="1126">
        <v>17.04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502</v>
      </c>
      <c r="X130" s="1132"/>
      <c r="Y130" s="1132"/>
      <c r="Z130" s="1133"/>
      <c r="AA130" s="1016">
        <v>4362571</v>
      </c>
      <c r="AB130" s="1017"/>
      <c r="AC130" s="1017"/>
      <c r="AD130" s="1017"/>
      <c r="AE130" s="1018"/>
      <c r="AF130" s="1019">
        <v>4416992</v>
      </c>
      <c r="AG130" s="1017"/>
      <c r="AH130" s="1017"/>
      <c r="AI130" s="1017"/>
      <c r="AJ130" s="1018"/>
      <c r="AK130" s="1019">
        <v>4427079</v>
      </c>
      <c r="AL130" s="1017"/>
      <c r="AM130" s="1017"/>
      <c r="AN130" s="1017"/>
      <c r="AO130" s="1018"/>
      <c r="AP130" s="1134"/>
      <c r="AQ130" s="1135"/>
      <c r="AR130" s="1135"/>
      <c r="AS130" s="1135"/>
      <c r="AT130" s="1136"/>
      <c r="AU130" s="286"/>
      <c r="AV130" s="286"/>
      <c r="AW130" s="286"/>
      <c r="AX130" s="1125" t="s">
        <v>503</v>
      </c>
      <c r="AY130" s="1008"/>
      <c r="AZ130" s="1008"/>
      <c r="BA130" s="1008"/>
      <c r="BB130" s="1008"/>
      <c r="BC130" s="1008"/>
      <c r="BD130" s="1008"/>
      <c r="BE130" s="1009"/>
      <c r="BF130" s="1162">
        <v>6.9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504</v>
      </c>
      <c r="X131" s="1170"/>
      <c r="Y131" s="1170"/>
      <c r="Z131" s="1171"/>
      <c r="AA131" s="1063">
        <v>20444738</v>
      </c>
      <c r="AB131" s="1042"/>
      <c r="AC131" s="1042"/>
      <c r="AD131" s="1042"/>
      <c r="AE131" s="1043"/>
      <c r="AF131" s="1041">
        <v>20399558</v>
      </c>
      <c r="AG131" s="1042"/>
      <c r="AH131" s="1042"/>
      <c r="AI131" s="1042"/>
      <c r="AJ131" s="1043"/>
      <c r="AK131" s="1041">
        <v>21167438</v>
      </c>
      <c r="AL131" s="1042"/>
      <c r="AM131" s="1042"/>
      <c r="AN131" s="1042"/>
      <c r="AO131" s="1043"/>
      <c r="AP131" s="1172"/>
      <c r="AQ131" s="1173"/>
      <c r="AR131" s="1173"/>
      <c r="AS131" s="1173"/>
      <c r="AT131" s="1174"/>
      <c r="AU131" s="286"/>
      <c r="AV131" s="286"/>
      <c r="AW131" s="286"/>
      <c r="AX131" s="1144" t="s">
        <v>505</v>
      </c>
      <c r="AY131" s="1095"/>
      <c r="AZ131" s="1095"/>
      <c r="BA131" s="1095"/>
      <c r="BB131" s="1095"/>
      <c r="BC131" s="1095"/>
      <c r="BD131" s="1095"/>
      <c r="BE131" s="1096"/>
      <c r="BF131" s="1145">
        <v>56.1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507</v>
      </c>
      <c r="W132" s="1155"/>
      <c r="X132" s="1155"/>
      <c r="Y132" s="1155"/>
      <c r="Z132" s="1156"/>
      <c r="AA132" s="1157">
        <v>7.723170627</v>
      </c>
      <c r="AB132" s="1158"/>
      <c r="AC132" s="1158"/>
      <c r="AD132" s="1158"/>
      <c r="AE132" s="1159"/>
      <c r="AF132" s="1160">
        <v>6.510444981</v>
      </c>
      <c r="AG132" s="1158"/>
      <c r="AH132" s="1158"/>
      <c r="AI132" s="1158"/>
      <c r="AJ132" s="1159"/>
      <c r="AK132" s="1160">
        <v>6.6745347260000001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508</v>
      </c>
      <c r="W133" s="1138"/>
      <c r="X133" s="1138"/>
      <c r="Y133" s="1138"/>
      <c r="Z133" s="1139"/>
      <c r="AA133" s="1140">
        <v>9.1</v>
      </c>
      <c r="AB133" s="1141"/>
      <c r="AC133" s="1141"/>
      <c r="AD133" s="1141"/>
      <c r="AE133" s="1142"/>
      <c r="AF133" s="1140">
        <v>8</v>
      </c>
      <c r="AG133" s="1141"/>
      <c r="AH133" s="1141"/>
      <c r="AI133" s="1141"/>
      <c r="AJ133" s="1142"/>
      <c r="AK133" s="1140">
        <v>6.9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7G2l7vIDTGkVBhNLA6fBvfUEgpzQyYgoJv3n3H5du7uuCXVLOICQMAk7oRw6DbAkya/TuGy4Of3JW1nSSTG5w==" saltValue="TQT5Gy5Hy/ThEnf/RtJB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1vfHIjwWf86xL4Zi1G+n/biHh5AItD3Jk2BNCABJZneGemX22Kki57Jw9EZNyeFnjT4UQRD+lGQ29q0N8joBvA==" saltValue="EjwOs27+Pcyk3QfonPpv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Kt543wFYk/6WUh/X/KN1GKastd5GV6lvvHbUeEoDR9hUpN9WpRSqWN1hnN9IoVhebyKgzXsdLNlHT6kITTr7Q==" saltValue="ShOo75TR7vbxGh14otDV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512</v>
      </c>
      <c r="AP7" s="305"/>
      <c r="AQ7" s="306" t="s">
        <v>513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514</v>
      </c>
      <c r="AQ8" s="312" t="s">
        <v>515</v>
      </c>
      <c r="AR8" s="313" t="s">
        <v>516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517</v>
      </c>
      <c r="AL9" s="1178"/>
      <c r="AM9" s="1178"/>
      <c r="AN9" s="1179"/>
      <c r="AO9" s="314">
        <v>7305690</v>
      </c>
      <c r="AP9" s="314">
        <v>81000</v>
      </c>
      <c r="AQ9" s="315">
        <v>70597</v>
      </c>
      <c r="AR9" s="316">
        <v>14.7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518</v>
      </c>
      <c r="AL10" s="1178"/>
      <c r="AM10" s="1178"/>
      <c r="AN10" s="1179"/>
      <c r="AO10" s="317">
        <v>1155522</v>
      </c>
      <c r="AP10" s="317">
        <v>12812</v>
      </c>
      <c r="AQ10" s="318">
        <v>6273</v>
      </c>
      <c r="AR10" s="319">
        <v>104.2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519</v>
      </c>
      <c r="AL11" s="1178"/>
      <c r="AM11" s="1178"/>
      <c r="AN11" s="1179"/>
      <c r="AO11" s="317" t="s">
        <v>520</v>
      </c>
      <c r="AP11" s="317" t="s">
        <v>520</v>
      </c>
      <c r="AQ11" s="318">
        <v>1314</v>
      </c>
      <c r="AR11" s="319" t="s">
        <v>520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520</v>
      </c>
      <c r="AP12" s="317" t="s">
        <v>520</v>
      </c>
      <c r="AQ12" s="318">
        <v>3</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522</v>
      </c>
      <c r="AL13" s="1178"/>
      <c r="AM13" s="1178"/>
      <c r="AN13" s="1179"/>
      <c r="AO13" s="317">
        <v>119701</v>
      </c>
      <c r="AP13" s="317">
        <v>1327</v>
      </c>
      <c r="AQ13" s="318">
        <v>2424</v>
      </c>
      <c r="AR13" s="319">
        <v>-45.3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523</v>
      </c>
      <c r="AL14" s="1178"/>
      <c r="AM14" s="1178"/>
      <c r="AN14" s="1179"/>
      <c r="AO14" s="317">
        <v>177025</v>
      </c>
      <c r="AP14" s="317">
        <v>1963</v>
      </c>
      <c r="AQ14" s="318">
        <v>1774</v>
      </c>
      <c r="AR14" s="319">
        <v>10.7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524</v>
      </c>
      <c r="AL15" s="1184"/>
      <c r="AM15" s="1184"/>
      <c r="AN15" s="1185"/>
      <c r="AO15" s="317">
        <v>-439376</v>
      </c>
      <c r="AP15" s="317">
        <v>-4871</v>
      </c>
      <c r="AQ15" s="318">
        <v>-4858</v>
      </c>
      <c r="AR15" s="319">
        <v>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8318562</v>
      </c>
      <c r="AP16" s="317">
        <v>92230</v>
      </c>
      <c r="AQ16" s="318">
        <v>77526</v>
      </c>
      <c r="AR16" s="319">
        <v>19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529</v>
      </c>
      <c r="AL21" s="1187"/>
      <c r="AM21" s="1187"/>
      <c r="AN21" s="1188"/>
      <c r="AO21" s="330">
        <v>7.25</v>
      </c>
      <c r="AP21" s="331">
        <v>7.31</v>
      </c>
      <c r="AQ21" s="332">
        <v>-0.06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530</v>
      </c>
      <c r="AL22" s="1187"/>
      <c r="AM22" s="1187"/>
      <c r="AN22" s="1188"/>
      <c r="AO22" s="335">
        <v>96.9</v>
      </c>
      <c r="AP22" s="336">
        <v>98.5</v>
      </c>
      <c r="AQ22" s="337">
        <v>-1.6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512</v>
      </c>
      <c r="AP30" s="305"/>
      <c r="AQ30" s="306" t="s">
        <v>513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534</v>
      </c>
      <c r="AL32" s="1181"/>
      <c r="AM32" s="1181"/>
      <c r="AN32" s="1182"/>
      <c r="AO32" s="345">
        <v>4028839</v>
      </c>
      <c r="AP32" s="345">
        <v>44669</v>
      </c>
      <c r="AQ32" s="346">
        <v>38968</v>
      </c>
      <c r="AR32" s="347">
        <v>14.6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535</v>
      </c>
      <c r="AL33" s="1181"/>
      <c r="AM33" s="1181"/>
      <c r="AN33" s="1182"/>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536</v>
      </c>
      <c r="AL34" s="1181"/>
      <c r="AM34" s="1181"/>
      <c r="AN34" s="1182"/>
      <c r="AO34" s="345" t="s">
        <v>520</v>
      </c>
      <c r="AP34" s="345" t="s">
        <v>520</v>
      </c>
      <c r="AQ34" s="346">
        <v>58</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537</v>
      </c>
      <c r="AL35" s="1181"/>
      <c r="AM35" s="1181"/>
      <c r="AN35" s="1182"/>
      <c r="AO35" s="345">
        <v>1343788</v>
      </c>
      <c r="AP35" s="345">
        <v>14899</v>
      </c>
      <c r="AQ35" s="346">
        <v>12321</v>
      </c>
      <c r="AR35" s="347">
        <v>20.9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538</v>
      </c>
      <c r="AL36" s="1181"/>
      <c r="AM36" s="1181"/>
      <c r="AN36" s="1182"/>
      <c r="AO36" s="345">
        <v>472464</v>
      </c>
      <c r="AP36" s="345">
        <v>5238</v>
      </c>
      <c r="AQ36" s="346">
        <v>1771</v>
      </c>
      <c r="AR36" s="347">
        <v>195.8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539</v>
      </c>
      <c r="AL37" s="1181"/>
      <c r="AM37" s="1181"/>
      <c r="AN37" s="1182"/>
      <c r="AO37" s="345">
        <v>8984</v>
      </c>
      <c r="AP37" s="345">
        <v>100</v>
      </c>
      <c r="AQ37" s="346">
        <v>588</v>
      </c>
      <c r="AR37" s="347">
        <v>-83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540</v>
      </c>
      <c r="AL38" s="1190"/>
      <c r="AM38" s="1190"/>
      <c r="AN38" s="1191"/>
      <c r="AO38" s="348">
        <v>355</v>
      </c>
      <c r="AP38" s="348">
        <v>4</v>
      </c>
      <c r="AQ38" s="349">
        <v>1</v>
      </c>
      <c r="AR38" s="337">
        <v>300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541</v>
      </c>
      <c r="AL39" s="1190"/>
      <c r="AM39" s="1190"/>
      <c r="AN39" s="1191"/>
      <c r="AO39" s="345">
        <v>-14523</v>
      </c>
      <c r="AP39" s="345">
        <v>-161</v>
      </c>
      <c r="AQ39" s="346">
        <v>-5205</v>
      </c>
      <c r="AR39" s="347">
        <v>-96.9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542</v>
      </c>
      <c r="AL40" s="1181"/>
      <c r="AM40" s="1181"/>
      <c r="AN40" s="1182"/>
      <c r="AO40" s="345">
        <v>-4427079</v>
      </c>
      <c r="AP40" s="345">
        <v>-49084</v>
      </c>
      <c r="AQ40" s="346">
        <v>-35431</v>
      </c>
      <c r="AR40" s="347">
        <v>38.5</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1412828</v>
      </c>
      <c r="AP41" s="345">
        <v>15664</v>
      </c>
      <c r="AQ41" s="346">
        <v>13072</v>
      </c>
      <c r="AR41" s="347">
        <v>19.8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512</v>
      </c>
      <c r="AN49" s="1197" t="s">
        <v>546</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547</v>
      </c>
      <c r="AO50" s="362" t="s">
        <v>548</v>
      </c>
      <c r="AP50" s="363" t="s">
        <v>549</v>
      </c>
      <c r="AQ50" s="364" t="s">
        <v>550</v>
      </c>
      <c r="AR50" s="365" t="s">
        <v>551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8667944</v>
      </c>
      <c r="AN51" s="367">
        <v>94500</v>
      </c>
      <c r="AO51" s="368">
        <v>110.8</v>
      </c>
      <c r="AP51" s="369">
        <v>57295</v>
      </c>
      <c r="AQ51" s="370">
        <v>5.7</v>
      </c>
      <c r="AR51" s="371">
        <v>105.1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6802765</v>
      </c>
      <c r="AN52" s="375">
        <v>74166</v>
      </c>
      <c r="AO52" s="376">
        <v>134.80000000000001</v>
      </c>
      <c r="AP52" s="377">
        <v>32771</v>
      </c>
      <c r="AQ52" s="378">
        <v>10.4</v>
      </c>
      <c r="AR52" s="379">
        <v>124.4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8072590</v>
      </c>
      <c r="AN53" s="367">
        <v>88312</v>
      </c>
      <c r="AO53" s="368">
        <v>-6.5</v>
      </c>
      <c r="AP53" s="369">
        <v>54110</v>
      </c>
      <c r="AQ53" s="370">
        <v>-5.6</v>
      </c>
      <c r="AR53" s="371">
        <v>-0.9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5715728</v>
      </c>
      <c r="AN54" s="375">
        <v>62528</v>
      </c>
      <c r="AO54" s="376">
        <v>-15.7</v>
      </c>
      <c r="AP54" s="377">
        <v>30620</v>
      </c>
      <c r="AQ54" s="378">
        <v>-6.6</v>
      </c>
      <c r="AR54" s="379">
        <v>-9.1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6957119</v>
      </c>
      <c r="AN55" s="367">
        <v>76474</v>
      </c>
      <c r="AO55" s="368">
        <v>-13.4</v>
      </c>
      <c r="AP55" s="369">
        <v>54684</v>
      </c>
      <c r="AQ55" s="370">
        <v>1.1000000000000001</v>
      </c>
      <c r="AR55" s="371">
        <v>-14.5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4877996</v>
      </c>
      <c r="AN56" s="375">
        <v>53620</v>
      </c>
      <c r="AO56" s="376">
        <v>-14.2</v>
      </c>
      <c r="AP56" s="377">
        <v>32829</v>
      </c>
      <c r="AQ56" s="378">
        <v>7.2</v>
      </c>
      <c r="AR56" s="379">
        <v>-21.4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11449067</v>
      </c>
      <c r="AN57" s="367">
        <v>126226</v>
      </c>
      <c r="AO57" s="368">
        <v>65.099999999999994</v>
      </c>
      <c r="AP57" s="369">
        <v>62383</v>
      </c>
      <c r="AQ57" s="370">
        <v>14.1</v>
      </c>
      <c r="AR57" s="371">
        <v>51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8742696</v>
      </c>
      <c r="AN58" s="375">
        <v>96388</v>
      </c>
      <c r="AO58" s="376">
        <v>79.8</v>
      </c>
      <c r="AP58" s="377">
        <v>35325</v>
      </c>
      <c r="AQ58" s="378">
        <v>7.6</v>
      </c>
      <c r="AR58" s="379">
        <v>72.2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5755347</v>
      </c>
      <c r="AN59" s="367">
        <v>63811</v>
      </c>
      <c r="AO59" s="368">
        <v>-49.4</v>
      </c>
      <c r="AP59" s="369">
        <v>63812</v>
      </c>
      <c r="AQ59" s="370">
        <v>2.2999999999999998</v>
      </c>
      <c r="AR59" s="371">
        <v>-51.7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2872758</v>
      </c>
      <c r="AN60" s="375">
        <v>31851</v>
      </c>
      <c r="AO60" s="376">
        <v>-67</v>
      </c>
      <c r="AP60" s="377">
        <v>33848</v>
      </c>
      <c r="AQ60" s="378">
        <v>-4.2</v>
      </c>
      <c r="AR60" s="379">
        <v>-62.8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8180413</v>
      </c>
      <c r="AN61" s="382">
        <v>89865</v>
      </c>
      <c r="AO61" s="383">
        <v>21.3</v>
      </c>
      <c r="AP61" s="384">
        <v>58457</v>
      </c>
      <c r="AQ61" s="385">
        <v>3.5</v>
      </c>
      <c r="AR61" s="371">
        <v>17.8</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5802389</v>
      </c>
      <c r="AN62" s="375">
        <v>63711</v>
      </c>
      <c r="AO62" s="376">
        <v>23.5</v>
      </c>
      <c r="AP62" s="377">
        <v>33079</v>
      </c>
      <c r="AQ62" s="378">
        <v>2.9</v>
      </c>
      <c r="AR62" s="379">
        <v>20.6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P3SAfx2G8nTyHtaRvzTkiA0eXLo7bsUZgHax8L4H7+/YbKYDKhLm9XGrk3HQV0sPEImp530tbIslvYyqLq0Hw==" saltValue="Qyw0FcGzVEcZqEwOYucD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lBaZ130/Rd+pjcIuSZE3xwIanoWtGWuv0L1Uc3h2FQU7xqlY7CC3swzTj02NcG6/H88vGzLOGpJGxE8AjApcKw==" saltValue="WS07kPewyAjVjoLKNM6h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1Zo8uGreB6IrrbDQa1HFVPGwsLupiOXDGMRBqTzcF9hJbVfyTYK21t4nEYrydZdzBQfW0u4akoFJkpw5NnCeyA==" saltValue="rleYFEpFlmTrIDxRyBMn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00" t="s">
        <v>3</v>
      </c>
      <c r="D47" s="1200"/>
      <c r="E47" s="1201"/>
      <c r="F47" s="11">
        <v>9.32</v>
      </c>
      <c r="G47" s="12">
        <v>8.31</v>
      </c>
      <c r="H47" s="12">
        <v>9.91</v>
      </c>
      <c r="I47" s="12">
        <v>11.52</v>
      </c>
      <c r="J47" s="13">
        <v>11.24</v>
      </c>
    </row>
    <row r="48" spans="2:10" ht="57.75" customHeight="1" x14ac:dyDescent="0.2">
      <c r="B48" s="14"/>
      <c r="C48" s="1202" t="s">
        <v>4</v>
      </c>
      <c r="D48" s="1202"/>
      <c r="E48" s="1203"/>
      <c r="F48" s="15">
        <v>3.81</v>
      </c>
      <c r="G48" s="16">
        <v>4.18</v>
      </c>
      <c r="H48" s="16">
        <v>4.8099999999999996</v>
      </c>
      <c r="I48" s="16">
        <v>5.98</v>
      </c>
      <c r="J48" s="17">
        <v>6.37</v>
      </c>
    </row>
    <row r="49" spans="2:10" ht="57.75" customHeight="1" thickBot="1" x14ac:dyDescent="0.25">
      <c r="B49" s="18"/>
      <c r="C49" s="1204" t="s">
        <v>5</v>
      </c>
      <c r="D49" s="1204"/>
      <c r="E49" s="1205"/>
      <c r="F49" s="19" t="s">
        <v>567</v>
      </c>
      <c r="G49" s="20" t="s">
        <v>568</v>
      </c>
      <c r="H49" s="20">
        <v>4.09</v>
      </c>
      <c r="I49" s="20">
        <v>2.79</v>
      </c>
      <c r="J49" s="21">
        <v>0.63</v>
      </c>
    </row>
    <row r="50" spans="2:10" ht="13.5" customHeight="1" x14ac:dyDescent="0.2"/>
  </sheetData>
  <sheetProtection algorithmName="SHA-512" hashValue="JNa4M7ROOavsEEj0q72AMblGRXGgsswD6dGQt8KW+LydEnQGbWaETKuTm0OZJtTjRCFxgbKOG+CjR6mMWovbAA==" saltValue="GuKUXMhGJLUfTM/aF4WU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河合　茉奈美</cp:lastModifiedBy>
  <cp:lastPrinted>2022-03-24T06:34:04Z</cp:lastPrinted>
  <dcterms:created xsi:type="dcterms:W3CDTF">2022-02-02T05:42:33Z</dcterms:created>
  <dcterms:modified xsi:type="dcterms:W3CDTF">2022-04-01T01:50:06Z</dcterms:modified>
  <cp:category/>
</cp:coreProperties>
</file>