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4 下水道経営係\02計画普及係\02 管理\経営\経営分析\平成28年度\20180221修正\"/>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<sst xmlns="http://schemas.openxmlformats.org/spreadsheetml/2006/main" count="221" uniqueCount="111">
  <si>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</si>
  <si>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</si>
  <si>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</si>
  <si>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</si>
  <si>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</si>
  <si>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</si>
  <si>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</si>
  <si>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</si>
  <si>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</si>
  <si>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</si>
  <si>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</si>
  <si>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</si>
  <si>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</si>
  <si>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</si>
  <si>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</si>
  <si>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</si>
  <si>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</si>
  <si>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</si>
  <si>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</si>
  <si>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</si>
  <si>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</si>
  <si>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</si>
  <si>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</si>
  <si>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</si>
  <si>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</si>
  <si>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</si>
  <si>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</si>
  <si>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</si>
  <si>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</si>
  <si>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</si>
  <si>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</si>
  <si>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</si>
  <si>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</si>
  <si>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</si>
  <si>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</si>
  <si>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</si>
  <si>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</si>
  <si>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</si>
  <si>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</si>
  <si>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</si>
  <si>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</si>
  <si>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</si>
  <si>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</si>
  <si>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</si>
  <si>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</si>
  <si>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</si>
  <si>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</si>
  <si>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</si>
  <si>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</si>
  <si>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</si>
  <si>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</si>
  <si>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</si>
  <si>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</si>
  <si>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</si>
  <si>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</si>
  <si>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</si>
  <si>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</si>
  <si>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</si>
  <si>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</si>
  <si>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</si>
  <si>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</si>
  <si>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</si>
  <si>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</si>
  <si>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</si>
  <si>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</si>
  <si>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</si>
  <si>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</si>
  <si>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</si>
  <si>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</si>
  <si>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</si>
  <si>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</si>
  <si>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</si>
  <si>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</si>
  <si>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</si>
  <si>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</si>
  <si>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</si>
  <si>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</si>
  <si>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</si>
  <si>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</si>
  <si>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</si>
  <si>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</si>
  <si>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</si>
  <si>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</si>
  <si>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</si>
  <si>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</si>
  <si>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</si>
  <si>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</si>
  <si>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</si>
  <si>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</si>
  <si>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</si>
  <si>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</si>
  <si>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</si>
  <si>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</si>
  <si>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</si>
  <si>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</si>
  <si>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</si>
  <si>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甲賀市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</si>
  <si>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</si>
  <si>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</si>
  <si>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</si>
  <si>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</si>
  <si>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</si>
  <si>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</si>
  <si>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</si>
  <si>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</si>
  <si>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</si>
  <si>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</si>
  <si>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</si>
  <si>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５９年から施設を供用し、平成２８年度で３３年を経過していますが、下水道管の耐用年数である５０年は経過していません。したがって、現在のところ管渠の改善は発生していません。しかし、不明水の原因によっては、耐用年数未満での管渠更新も必要となります。</t>
    <rPh sb="1" eb="3">
      <t>ショウワ</t>
    </rPh>
    <rPh sb="5" eb="6">
      <t>ネン</t>
    </rPh>
    <rPh sb="8" eb="10">
      <t>シセツ</t>
    </rPh>
    <rPh sb="11" eb="13">
      <t>キョウヨウ</t>
    </rPh>
    <rPh sb="15" eb="17">
      <t>ヘイセイ</t>
    </rPh>
    <rPh sb="19" eb="21">
      <t>ネンド</t>
    </rPh>
    <rPh sb="24" eb="25">
      <t>ネン</t>
    </rPh>
    <rPh sb="26" eb="28">
      <t>ケイカ</t>
    </rPh>
    <rPh sb="35" eb="38">
      <t>ゲスイドウ</t>
    </rPh>
    <rPh sb="38" eb="39">
      <t>カン</t>
    </rPh>
    <rPh sb="40" eb="42">
      <t>タイヨウ</t>
    </rPh>
    <rPh sb="42" eb="44">
      <t>ネンスウ</t>
    </rPh>
    <rPh sb="49" eb="50">
      <t>ネン</t>
    </rPh>
    <rPh sb="51" eb="53">
      <t>ケイカ</t>
    </rPh>
    <rPh sb="66" eb="68">
      <t>ゲンザイ</t>
    </rPh>
    <rPh sb="72" eb="74">
      <t>カンキョ</t>
    </rPh>
    <rPh sb="75" eb="77">
      <t>カイゼン</t>
    </rPh>
    <rPh sb="78" eb="80">
      <t>ハッセイ</t>
    </rPh>
    <rPh sb="91" eb="94">
      <t>フメイスイ</t>
    </rPh>
    <rPh sb="95" eb="97">
      <t>ゲンイン</t>
    </rPh>
    <rPh sb="103" eb="105">
      <t>タイヨウ</t>
    </rPh>
    <rPh sb="105" eb="107">
      <t>ネンスウ</t>
    </rPh>
    <rPh sb="107" eb="109">
      <t>ミマン</t>
    </rPh>
    <rPh sb="111" eb="113">
      <t>カンキョ</t>
    </rPh>
    <rPh sb="113" eb="115">
      <t>コウシン</t>
    </rPh>
    <rPh sb="116" eb="118">
      <t>ヒツヨウ</t>
    </rPh>
    <phoneticPr fontId="4"/>
  </si>
  <si>
    <t xml:space="preserve">　①収益的収支比率は改善傾向にあるものの、１００％を下回っており、更なる経営改善が必要です。
　総務省が示す類型区分に基づく類似団体と比較すると、④企業債残高対事業規模比率や⑦施設利用率及び⑧水洗化率は平均値に比べ良好な水準にある一方で、⑤経費回収率は平均値よりも低く、⑥汚水処理原価は平均よりも費用が嵩んでいます。その要因としては、２５箇所の終末処理場の維持管理に多額の費用を要することが挙げられます。
　また、⑤経費回収率、⑥汚水処理原価は公共下水道事業等と比べても悪い値であり、農業集落排水事業のみで「経営の健全性・効率性」の向上を図ることは困難といえます。そのため、公共下水道事業等への接続を含め、事業の統廃合の検討が必要です。
</t>
    <rPh sb="48" eb="51">
      <t>ソウムショウ</t>
    </rPh>
    <rPh sb="52" eb="53">
      <t>シメ</t>
    </rPh>
    <rPh sb="54" eb="56">
      <t>ルイケイ</t>
    </rPh>
    <rPh sb="56" eb="58">
      <t>クブン</t>
    </rPh>
    <rPh sb="59" eb="60">
      <t>モト</t>
    </rPh>
    <rPh sb="62" eb="64">
      <t>ルイジ</t>
    </rPh>
    <rPh sb="64" eb="66">
      <t>ダンタイ</t>
    </rPh>
    <rPh sb="67" eb="69">
      <t>ヒカク</t>
    </rPh>
    <rPh sb="74" eb="76">
      <t>キギョウ</t>
    </rPh>
    <rPh sb="76" eb="77">
      <t>サイ</t>
    </rPh>
    <rPh sb="77" eb="79">
      <t>ザンダカ</t>
    </rPh>
    <rPh sb="79" eb="80">
      <t>タイ</t>
    </rPh>
    <rPh sb="80" eb="82">
      <t>ジギョウ</t>
    </rPh>
    <rPh sb="82" eb="84">
      <t>キボ</t>
    </rPh>
    <rPh sb="84" eb="86">
      <t>ヒリツ</t>
    </rPh>
    <rPh sb="88" eb="90">
      <t>シセツ</t>
    </rPh>
    <rPh sb="93" eb="94">
      <t>オヨ</t>
    </rPh>
    <rPh sb="105" eb="106">
      <t>クラ</t>
    </rPh>
    <rPh sb="107" eb="109">
      <t>リョウコウ</t>
    </rPh>
    <rPh sb="110" eb="112">
      <t>スイジュン</t>
    </rPh>
    <rPh sb="115" eb="117">
      <t>イッポウ</t>
    </rPh>
    <rPh sb="120" eb="122">
      <t>ケイヒ</t>
    </rPh>
    <rPh sb="122" eb="124">
      <t>カイシュウ</t>
    </rPh>
    <rPh sb="124" eb="125">
      <t>リツ</t>
    </rPh>
    <rPh sb="126" eb="128">
      <t>ヘイキン</t>
    </rPh>
    <rPh sb="128" eb="129">
      <t>チ</t>
    </rPh>
    <rPh sb="132" eb="133">
      <t>ヒク</t>
    </rPh>
    <rPh sb="136" eb="138">
      <t>オスイ</t>
    </rPh>
    <rPh sb="138" eb="140">
      <t>ショリ</t>
    </rPh>
    <rPh sb="140" eb="142">
      <t>ゲンカ</t>
    </rPh>
    <rPh sb="148" eb="150">
      <t>ヒヨウ</t>
    </rPh>
    <rPh sb="151" eb="152">
      <t>カサ</t>
    </rPh>
    <rPh sb="160" eb="162">
      <t>ヨウイン</t>
    </rPh>
    <rPh sb="169" eb="171">
      <t>カショ</t>
    </rPh>
    <rPh sb="172" eb="174">
      <t>シュウマツ</t>
    </rPh>
    <rPh sb="174" eb="177">
      <t>ショリジョウ</t>
    </rPh>
    <rPh sb="178" eb="180">
      <t>イジ</t>
    </rPh>
    <rPh sb="180" eb="182">
      <t>カンリ</t>
    </rPh>
    <rPh sb="183" eb="185">
      <t>タガク</t>
    </rPh>
    <rPh sb="186" eb="188">
      <t>ヒヨウ</t>
    </rPh>
    <rPh sb="189" eb="190">
      <t>ヨウ</t>
    </rPh>
    <rPh sb="195" eb="196">
      <t>ア</t>
    </rPh>
    <rPh sb="222" eb="224">
      <t>コウキョウ</t>
    </rPh>
    <rPh sb="224" eb="226">
      <t>ゲスイ</t>
    </rPh>
    <rPh sb="226" eb="227">
      <t>ドウ</t>
    </rPh>
    <rPh sb="227" eb="229">
      <t>ジギョウ</t>
    </rPh>
    <rPh sb="229" eb="230">
      <t>トウ</t>
    </rPh>
    <rPh sb="231" eb="232">
      <t>クラ</t>
    </rPh>
    <rPh sb="235" eb="236">
      <t>ワル</t>
    </rPh>
    <rPh sb="237" eb="238">
      <t>アタイ</t>
    </rPh>
    <rPh sb="242" eb="244">
      <t>ノウギョウ</t>
    </rPh>
    <rPh sb="244" eb="246">
      <t>シュウラク</t>
    </rPh>
    <rPh sb="246" eb="248">
      <t>ハイスイ</t>
    </rPh>
    <rPh sb="248" eb="250">
      <t>ジギョウ</t>
    </rPh>
    <rPh sb="254" eb="256">
      <t>ケイエイ</t>
    </rPh>
    <rPh sb="257" eb="260">
      <t>ケンゼンセイ</t>
    </rPh>
    <rPh sb="261" eb="264">
      <t>コウリツセイ</t>
    </rPh>
    <rPh sb="266" eb="268">
      <t>コウジョウ</t>
    </rPh>
    <rPh sb="269" eb="270">
      <t>ハカ</t>
    </rPh>
    <rPh sb="274" eb="276">
      <t>コンナン</t>
    </rPh>
    <rPh sb="287" eb="289">
      <t>コウキョウ</t>
    </rPh>
    <rPh sb="310" eb="312">
      <t>ケントウ</t>
    </rPh>
    <rPh sb="313" eb="315">
      <t>ヒツヨウ</t>
    </rPh>
    <phoneticPr fontId="4"/>
  </si>
  <si>
    <t>　この先も農村地域の人口が減少し、使用料収入の増加が見込めない中、本事業だけで経営を維持することは困難なため、平成２８年度から公共下水道等と合わせ、下水道事業として地方公営企業法を適用しました。しかし、公営企業会計を導入したからといって、すぐに「経営の健全性・効率性」が図られるわけではありません。
　この下水道事業という住民生活に欠くことのできない重要なサービスを安定的に継続させるため、中長期的な経営の基本計画である「経営戦略」に基づいて、経営改善を進め、収益的収支比率が向上するように努めていきます。</t>
    <rPh sb="33" eb="34">
      <t>ホン</t>
    </rPh>
    <rPh sb="34" eb="36">
      <t>ジギョウ</t>
    </rPh>
    <rPh sb="39" eb="41">
      <t>ケイエイ</t>
    </rPh>
    <rPh sb="42" eb="44">
      <t>イジ</t>
    </rPh>
    <rPh sb="49" eb="51">
      <t>コンナン</t>
    </rPh>
    <rPh sb="55" eb="57">
      <t>ヘイセイ</t>
    </rPh>
    <rPh sb="59" eb="61">
      <t>ネンド</t>
    </rPh>
    <rPh sb="63" eb="65">
      <t>コウキョウ</t>
    </rPh>
    <rPh sb="65" eb="68">
      <t>ゲスイドウ</t>
    </rPh>
    <rPh sb="68" eb="69">
      <t>トウ</t>
    </rPh>
    <rPh sb="70" eb="71">
      <t>ア</t>
    </rPh>
    <rPh sb="74" eb="77">
      <t>ゲスイドウ</t>
    </rPh>
    <rPh sb="77" eb="79">
      <t>ジギョウ</t>
    </rPh>
    <rPh sb="82" eb="84">
      <t>チホウ</t>
    </rPh>
    <rPh sb="84" eb="86">
      <t>コウエイ</t>
    </rPh>
    <rPh sb="86" eb="88">
      <t>キギョウ</t>
    </rPh>
    <rPh sb="88" eb="89">
      <t>ホウ</t>
    </rPh>
    <rPh sb="90" eb="92">
      <t>テキヨウ</t>
    </rPh>
    <rPh sb="245" eb="24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</si>
</sst>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13-43C4-A6CB-7FD8932430C4}"/>
            </c:ext>
          </c:extLst>
        </c:ser>
        <c:dLbls>
          <c:showLegendKey val="0"/>
          <c:showVal val="0"/>
          <c:showCatName val="0"/>
          <c:showSerName val="0"/>
          <c:showPercent val="0"/>
          <c:showBubbleSize val="0"/>
        </c:dLbls>
        <c:gapWidth val="150"/>
        <c:axId val="148800640"/>
        <c:axId val="1488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0.03</c:v>
                </c:pt>
                <c:pt idx="4">
                  <c:v>0.11</c:v>
                </c:pt>
              </c:numCache>
            </c:numRef>
          </c:val>
          <c:smooth val="0"/>
          <c:extLst>
            <c:ext xmlns:c16="http://schemas.microsoft.com/office/drawing/2014/chart" uri="{C3380CC4-5D6E-409C-BE32-E72D297353CC}">
              <c16:uniqueId val="{00000001-F413-43C4-A6CB-7FD8932430C4}"/>
            </c:ext>
          </c:extLst>
        </c:ser>
        <c:dLbls>
          <c:showLegendKey val="0"/>
          <c:showVal val="0"/>
          <c:showCatName val="0"/>
          <c:showSerName val="0"/>
          <c:showPercent val="0"/>
          <c:showBubbleSize val="0"/>
        </c:dLbls>
        <c:marker val="1"/>
        <c:smooth val="0"/>
        <c:axId val="148800640"/>
        <c:axId val="148802560"/>
      </c:lineChart>
      <c:dateAx>
        <c:axId val="148800640"/>
        <c:scaling>
          <c:orientation val="minMax"/>
        </c:scaling>
        <c:delete val="1"/>
        <c:axPos val="b"/>
        <c:numFmt formatCode="ge" sourceLinked="1"/>
        <c:majorTickMark val="none"/>
        <c:minorTickMark val="none"/>
        <c:tickLblPos val="none"/>
        <c:crossAx val="148802560"/>
        <c:crosses val="autoZero"/>
        <c:auto val="1"/>
        <c:lblOffset val="100"/>
        <c:baseTimeUnit val="years"/>
      </c:dateAx>
      <c:valAx>
        <c:axId val="1488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77.319999999999993</c:v>
                </c:pt>
                <c:pt idx="1">
                  <c:v>77.319999999999993</c:v>
                </c:pt>
                <c:pt idx="2">
                  <c:v>77.31</c:v>
                </c:pt>
                <c:pt idx="3">
                  <c:v>77.31</c:v>
                </c:pt>
                <c:pt idx="4">
                  <c:v>77.31</c:v>
                </c:pt>
              </c:numCache>
            </c:numRef>
          </c:val>
          <c:extLst>
            <c:ext xmlns:c16="http://schemas.microsoft.com/office/drawing/2014/chart" uri="{C3380CC4-5D6E-409C-BE32-E72D297353CC}">
              <c16:uniqueId val="{00000000-34DA-437E-AA8B-AA2EF29FC4B0}"/>
            </c:ext>
          </c:extLst>
        </c:ser>
        <c:dLbls>
          <c:showLegendKey val="0"/>
          <c:showVal val="0"/>
          <c:showCatName val="0"/>
          <c:showSerName val="0"/>
          <c:showPercent val="0"/>
          <c:showBubbleSize val="0"/>
        </c:dLbls>
        <c:gapWidth val="150"/>
        <c:axId val="150468864"/>
        <c:axId val="1504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58.47</c:v>
                </c:pt>
                <c:pt idx="4">
                  <c:v>57.3</c:v>
                </c:pt>
              </c:numCache>
            </c:numRef>
          </c:val>
          <c:smooth val="0"/>
          <c:extLst>
            <c:ext xmlns:c16="http://schemas.microsoft.com/office/drawing/2014/chart" uri="{C3380CC4-5D6E-409C-BE32-E72D297353CC}">
              <c16:uniqueId val="{00000001-34DA-437E-AA8B-AA2EF29FC4B0}"/>
            </c:ext>
          </c:extLst>
        </c:ser>
        <c:dLbls>
          <c:showLegendKey val="0"/>
          <c:showVal val="0"/>
          <c:showCatName val="0"/>
          <c:showSerName val="0"/>
          <c:showPercent val="0"/>
          <c:showBubbleSize val="0"/>
        </c:dLbls>
        <c:marker val="1"/>
        <c:smooth val="0"/>
        <c:axId val="150468864"/>
        <c:axId val="150491520"/>
      </c:lineChart>
      <c:dateAx>
        <c:axId val="150468864"/>
        <c:scaling>
          <c:orientation val="minMax"/>
        </c:scaling>
        <c:delete val="1"/>
        <c:axPos val="b"/>
        <c:numFmt formatCode="ge" sourceLinked="1"/>
        <c:majorTickMark val="none"/>
        <c:minorTickMark val="none"/>
        <c:tickLblPos val="none"/>
        <c:crossAx val="150491520"/>
        <c:crosses val="autoZero"/>
        <c:auto val="1"/>
        <c:lblOffset val="100"/>
        <c:baseTimeUnit val="years"/>
      </c:dateAx>
      <c:valAx>
        <c:axId val="1504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97.96</c:v>
                </c:pt>
                <c:pt idx="1">
                  <c:v>98</c:v>
                </c:pt>
                <c:pt idx="2">
                  <c:v>94.09</c:v>
                </c:pt>
                <c:pt idx="3">
                  <c:v>93.61</c:v>
                </c:pt>
                <c:pt idx="4">
                  <c:v>94.08</c:v>
                </c:pt>
              </c:numCache>
            </c:numRef>
          </c:val>
          <c:extLst>
            <c:ext xmlns:c16="http://schemas.microsoft.com/office/drawing/2014/chart" uri="{C3380CC4-5D6E-409C-BE32-E72D297353CC}">
              <c16:uniqueId val="{00000000-3295-4729-A702-6D552CC8C9BF}"/>
            </c:ext>
          </c:extLst>
        </c:ser>
        <c:dLbls>
          <c:showLegendKey val="0"/>
          <c:showVal val="0"/>
          <c:showCatName val="0"/>
          <c:showSerName val="0"/>
          <c:showPercent val="0"/>
          <c:showBubbleSize val="0"/>
        </c:dLbls>
        <c:gapWidth val="150"/>
        <c:axId val="150509440"/>
        <c:axId val="1505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88.58</c:v>
                </c:pt>
                <c:pt idx="4">
                  <c:v>89.43</c:v>
                </c:pt>
              </c:numCache>
            </c:numRef>
          </c:val>
          <c:smooth val="0"/>
          <c:extLst>
            <c:ext xmlns:c16="http://schemas.microsoft.com/office/drawing/2014/chart" uri="{C3380CC4-5D6E-409C-BE32-E72D297353CC}">
              <c16:uniqueId val="{00000001-3295-4729-A702-6D552CC8C9BF}"/>
            </c:ext>
          </c:extLst>
        </c:ser>
        <c:dLbls>
          <c:showLegendKey val="0"/>
          <c:showVal val="0"/>
          <c:showCatName val="0"/>
          <c:showSerName val="0"/>
          <c:showPercent val="0"/>
          <c:showBubbleSize val="0"/>
        </c:dLbls>
        <c:marker val="1"/>
        <c:smooth val="0"/>
        <c:axId val="150509440"/>
        <c:axId val="150515712"/>
      </c:lineChart>
      <c:dateAx>
        <c:axId val="150509440"/>
        <c:scaling>
          <c:orientation val="minMax"/>
        </c:scaling>
        <c:delete val="1"/>
        <c:axPos val="b"/>
        <c:numFmt formatCode="ge" sourceLinked="1"/>
        <c:majorTickMark val="none"/>
        <c:minorTickMark val="none"/>
        <c:tickLblPos val="none"/>
        <c:crossAx val="150515712"/>
        <c:crosses val="autoZero"/>
        <c:auto val="1"/>
        <c:lblOffset val="100"/>
        <c:baseTimeUnit val="years"/>
      </c:dateAx>
      <c:valAx>
        <c:axId val="1505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55.25</c:v>
                </c:pt>
                <c:pt idx="1">
                  <c:v>61.91</c:v>
                </c:pt>
                <c:pt idx="2">
                  <c:v>62.39</c:v>
                </c:pt>
                <c:pt idx="3">
                  <c:v>62.21</c:v>
                </c:pt>
                <c:pt idx="4">
                  <c:v>73.63</c:v>
                </c:pt>
              </c:numCache>
            </c:numRef>
          </c:val>
          <c:extLst>
            <c:ext xmlns:c16="http://schemas.microsoft.com/office/drawing/2014/chart" uri="{C3380CC4-5D6E-409C-BE32-E72D297353CC}">
              <c16:uniqueId val="{00000000-ABA8-4AE2-9BCD-1F1D0F867A48}"/>
            </c:ext>
          </c:extLst>
        </c:ser>
        <c:dLbls>
          <c:showLegendKey val="0"/>
          <c:showVal val="0"/>
          <c:showCatName val="0"/>
          <c:showSerName val="0"/>
          <c:showPercent val="0"/>
          <c:showBubbleSize val="0"/>
        </c:dLbls>
        <c:gapWidth val="150"/>
        <c:axId val="148820736"/>
        <c:axId val="1488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A8-4AE2-9BCD-1F1D0F867A48}"/>
            </c:ext>
          </c:extLst>
        </c:ser>
        <c:dLbls>
          <c:showLegendKey val="0"/>
          <c:showVal val="0"/>
          <c:showCatName val="0"/>
          <c:showSerName val="0"/>
          <c:showPercent val="0"/>
          <c:showBubbleSize val="0"/>
        </c:dLbls>
        <c:marker val="1"/>
        <c:smooth val="0"/>
        <c:axId val="148820736"/>
        <c:axId val="148822656"/>
      </c:lineChart>
      <c:dateAx>
        <c:axId val="148820736"/>
        <c:scaling>
          <c:orientation val="minMax"/>
        </c:scaling>
        <c:delete val="1"/>
        <c:axPos val="b"/>
        <c:numFmt formatCode="ge" sourceLinked="1"/>
        <c:majorTickMark val="none"/>
        <c:minorTickMark val="none"/>
        <c:tickLblPos val="none"/>
        <c:crossAx val="148822656"/>
        <c:crosses val="autoZero"/>
        <c:auto val="1"/>
        <c:lblOffset val="100"/>
        <c:baseTimeUnit val="years"/>
      </c:dateAx>
      <c:valAx>
        <c:axId val="1488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34-4ACC-9D73-FBCE02BC8EFB}"/>
            </c:ext>
          </c:extLst>
        </c:ser>
        <c:dLbls>
          <c:showLegendKey val="0"/>
          <c:showVal val="0"/>
          <c:showCatName val="0"/>
          <c:showSerName val="0"/>
          <c:showPercent val="0"/>
          <c:showBubbleSize val="0"/>
        </c:dLbls>
        <c:gapWidth val="150"/>
        <c:axId val="148853120"/>
        <c:axId val="1488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34-4ACC-9D73-FBCE02BC8EFB}"/>
            </c:ext>
          </c:extLst>
        </c:ser>
        <c:dLbls>
          <c:showLegendKey val="0"/>
          <c:showVal val="0"/>
          <c:showCatName val="0"/>
          <c:showSerName val="0"/>
          <c:showPercent val="0"/>
          <c:showBubbleSize val="0"/>
        </c:dLbls>
        <c:marker val="1"/>
        <c:smooth val="0"/>
        <c:axId val="148853120"/>
        <c:axId val="148855040"/>
      </c:lineChart>
      <c:dateAx>
        <c:axId val="148853120"/>
        <c:scaling>
          <c:orientation val="minMax"/>
        </c:scaling>
        <c:delete val="1"/>
        <c:axPos val="b"/>
        <c:numFmt formatCode="ge" sourceLinked="1"/>
        <c:majorTickMark val="none"/>
        <c:minorTickMark val="none"/>
        <c:tickLblPos val="none"/>
        <c:crossAx val="148855040"/>
        <c:crosses val="autoZero"/>
        <c:auto val="1"/>
        <c:lblOffset val="100"/>
        <c:baseTimeUnit val="years"/>
      </c:dateAx>
      <c:valAx>
        <c:axId val="1488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2C-46AF-99CE-330F0F20D198}"/>
            </c:ext>
          </c:extLst>
        </c:ser>
        <c:dLbls>
          <c:showLegendKey val="0"/>
          <c:showVal val="0"/>
          <c:showCatName val="0"/>
          <c:showSerName val="0"/>
          <c:showPercent val="0"/>
          <c:showBubbleSize val="0"/>
        </c:dLbls>
        <c:gapWidth val="150"/>
        <c:axId val="149032960"/>
        <c:axId val="14903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2C-46AF-99CE-330F0F20D198}"/>
            </c:ext>
          </c:extLst>
        </c:ser>
        <c:dLbls>
          <c:showLegendKey val="0"/>
          <c:showVal val="0"/>
          <c:showCatName val="0"/>
          <c:showSerName val="0"/>
          <c:showPercent val="0"/>
          <c:showBubbleSize val="0"/>
        </c:dLbls>
        <c:marker val="1"/>
        <c:smooth val="0"/>
        <c:axId val="149032960"/>
        <c:axId val="149034880"/>
      </c:lineChart>
      <c:dateAx>
        <c:axId val="149032960"/>
        <c:scaling>
          <c:orientation val="minMax"/>
        </c:scaling>
        <c:delete val="1"/>
        <c:axPos val="b"/>
        <c:numFmt formatCode="ge" sourceLinked="1"/>
        <c:majorTickMark val="none"/>
        <c:minorTickMark val="none"/>
        <c:tickLblPos val="none"/>
        <c:crossAx val="149034880"/>
        <c:crosses val="autoZero"/>
        <c:auto val="1"/>
        <c:lblOffset val="100"/>
        <c:baseTimeUnit val="years"/>
      </c:dateAx>
      <c:valAx>
        <c:axId val="1490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03-4C58-BC04-D727B4FD5846}"/>
            </c:ext>
          </c:extLst>
        </c:ser>
        <c:dLbls>
          <c:showLegendKey val="0"/>
          <c:showVal val="0"/>
          <c:showCatName val="0"/>
          <c:showSerName val="0"/>
          <c:showPercent val="0"/>
          <c:showBubbleSize val="0"/>
        </c:dLbls>
        <c:gapWidth val="150"/>
        <c:axId val="149090304"/>
        <c:axId val="1490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03-4C58-BC04-D727B4FD5846}"/>
            </c:ext>
          </c:extLst>
        </c:ser>
        <c:dLbls>
          <c:showLegendKey val="0"/>
          <c:showVal val="0"/>
          <c:showCatName val="0"/>
          <c:showSerName val="0"/>
          <c:showPercent val="0"/>
          <c:showBubbleSize val="0"/>
        </c:dLbls>
        <c:marker val="1"/>
        <c:smooth val="0"/>
        <c:axId val="149090304"/>
        <c:axId val="149092224"/>
      </c:lineChart>
      <c:dateAx>
        <c:axId val="149090304"/>
        <c:scaling>
          <c:orientation val="minMax"/>
        </c:scaling>
        <c:delete val="1"/>
        <c:axPos val="b"/>
        <c:numFmt formatCode="ge" sourceLinked="1"/>
        <c:majorTickMark val="none"/>
        <c:minorTickMark val="none"/>
        <c:tickLblPos val="none"/>
        <c:crossAx val="149092224"/>
        <c:crosses val="autoZero"/>
        <c:auto val="1"/>
        <c:lblOffset val="100"/>
        <c:baseTimeUnit val="years"/>
      </c:dateAx>
      <c:valAx>
        <c:axId val="1490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C4-4B17-9086-6D072F0FE218}"/>
            </c:ext>
          </c:extLst>
        </c:ser>
        <c:dLbls>
          <c:showLegendKey val="0"/>
          <c:showVal val="0"/>
          <c:showCatName val="0"/>
          <c:showSerName val="0"/>
          <c:showPercent val="0"/>
          <c:showBubbleSize val="0"/>
        </c:dLbls>
        <c:gapWidth val="150"/>
        <c:axId val="150162816"/>
        <c:axId val="1501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C4-4B17-9086-6D072F0FE218}"/>
            </c:ext>
          </c:extLst>
        </c:ser>
        <c:dLbls>
          <c:showLegendKey val="0"/>
          <c:showVal val="0"/>
          <c:showCatName val="0"/>
          <c:showSerName val="0"/>
          <c:showPercent val="0"/>
          <c:showBubbleSize val="0"/>
        </c:dLbls>
        <c:marker val="1"/>
        <c:smooth val="0"/>
        <c:axId val="150162816"/>
        <c:axId val="150164992"/>
      </c:lineChart>
      <c:dateAx>
        <c:axId val="150162816"/>
        <c:scaling>
          <c:orientation val="minMax"/>
        </c:scaling>
        <c:delete val="1"/>
        <c:axPos val="b"/>
        <c:numFmt formatCode="ge" sourceLinked="1"/>
        <c:majorTickMark val="none"/>
        <c:minorTickMark val="none"/>
        <c:tickLblPos val="none"/>
        <c:crossAx val="150164992"/>
        <c:crosses val="autoZero"/>
        <c:auto val="1"/>
        <c:lblOffset val="100"/>
        <c:baseTimeUnit val="years"/>
      </c:dateAx>
      <c:valAx>
        <c:axId val="1501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268.02</c:v>
                </c:pt>
                <c:pt idx="1">
                  <c:v>253.85</c:v>
                </c:pt>
                <c:pt idx="2">
                  <c:v>239.3</c:v>
                </c:pt>
                <c:pt idx="3">
                  <c:v>228.64</c:v>
                </c:pt>
                <c:pt idx="4">
                  <c:v>252.88</c:v>
                </c:pt>
              </c:numCache>
            </c:numRef>
          </c:val>
          <c:extLst>
            <c:ext xmlns:c16="http://schemas.microsoft.com/office/drawing/2014/chart" uri="{C3380CC4-5D6E-409C-BE32-E72D297353CC}">
              <c16:uniqueId val="{00000000-36AA-4340-B4AB-17BA765BC431}"/>
            </c:ext>
          </c:extLst>
        </c:ser>
        <c:dLbls>
          <c:showLegendKey val="0"/>
          <c:showVal val="0"/>
          <c:showCatName val="0"/>
          <c:showSerName val="0"/>
          <c:showPercent val="0"/>
          <c:showBubbleSize val="0"/>
        </c:dLbls>
        <c:gapWidth val="150"/>
        <c:axId val="150178816"/>
        <c:axId val="1501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632.94000000000005</c:v>
                </c:pt>
                <c:pt idx="4">
                  <c:v>721.43</c:v>
                </c:pt>
              </c:numCache>
            </c:numRef>
          </c:val>
          <c:smooth val="0"/>
          <c:extLst>
            <c:ext xmlns:c16="http://schemas.microsoft.com/office/drawing/2014/chart" uri="{C3380CC4-5D6E-409C-BE32-E72D297353CC}">
              <c16:uniqueId val="{00000001-36AA-4340-B4AB-17BA765BC431}"/>
            </c:ext>
          </c:extLst>
        </c:ser>
        <c:dLbls>
          <c:showLegendKey val="0"/>
          <c:showVal val="0"/>
          <c:showCatName val="0"/>
          <c:showSerName val="0"/>
          <c:showPercent val="0"/>
          <c:showBubbleSize val="0"/>
        </c:dLbls>
        <c:marker val="1"/>
        <c:smooth val="0"/>
        <c:axId val="150178816"/>
        <c:axId val="150189184"/>
      </c:lineChart>
      <c:dateAx>
        <c:axId val="150178816"/>
        <c:scaling>
          <c:orientation val="minMax"/>
        </c:scaling>
        <c:delete val="1"/>
        <c:axPos val="b"/>
        <c:numFmt formatCode="ge" sourceLinked="1"/>
        <c:majorTickMark val="none"/>
        <c:minorTickMark val="none"/>
        <c:tickLblPos val="none"/>
        <c:crossAx val="150189184"/>
        <c:crosses val="autoZero"/>
        <c:auto val="1"/>
        <c:lblOffset val="100"/>
        <c:baseTimeUnit val="years"/>
      </c:dateAx>
      <c:valAx>
        <c:axId val="1501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43.76</c:v>
                </c:pt>
                <c:pt idx="1">
                  <c:v>50.84</c:v>
                </c:pt>
                <c:pt idx="2">
                  <c:v>48.19</c:v>
                </c:pt>
                <c:pt idx="3">
                  <c:v>48.41</c:v>
                </c:pt>
                <c:pt idx="4">
                  <c:v>43.38</c:v>
                </c:pt>
              </c:numCache>
            </c:numRef>
          </c:val>
          <c:extLst>
            <c:ext xmlns:c16="http://schemas.microsoft.com/office/drawing/2014/chart" uri="{C3380CC4-5D6E-409C-BE32-E72D297353CC}">
              <c16:uniqueId val="{00000000-CE58-4227-AB19-5F5BE267EF43}"/>
            </c:ext>
          </c:extLst>
        </c:ser>
        <c:dLbls>
          <c:showLegendKey val="0"/>
          <c:showVal val="0"/>
          <c:showCatName val="0"/>
          <c:showSerName val="0"/>
          <c:showPercent val="0"/>
          <c:showBubbleSize val="0"/>
        </c:dLbls>
        <c:gapWidth val="150"/>
        <c:axId val="150366848"/>
        <c:axId val="1503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62.3</c:v>
                </c:pt>
                <c:pt idx="4">
                  <c:v>59.3</c:v>
                </c:pt>
              </c:numCache>
            </c:numRef>
          </c:val>
          <c:smooth val="0"/>
          <c:extLst>
            <c:ext xmlns:c16="http://schemas.microsoft.com/office/drawing/2014/chart" uri="{C3380CC4-5D6E-409C-BE32-E72D297353CC}">
              <c16:uniqueId val="{00000001-CE58-4227-AB19-5F5BE267EF43}"/>
            </c:ext>
          </c:extLst>
        </c:ser>
        <c:dLbls>
          <c:showLegendKey val="0"/>
          <c:showVal val="0"/>
          <c:showCatName val="0"/>
          <c:showSerName val="0"/>
          <c:showPercent val="0"/>
          <c:showBubbleSize val="0"/>
        </c:dLbls>
        <c:marker val="1"/>
        <c:smooth val="0"/>
        <c:axId val="150366848"/>
        <c:axId val="150373120"/>
      </c:lineChart>
      <c:dateAx>
        <c:axId val="150366848"/>
        <c:scaling>
          <c:orientation val="minMax"/>
        </c:scaling>
        <c:delete val="1"/>
        <c:axPos val="b"/>
        <c:numFmt formatCode="ge" sourceLinked="1"/>
        <c:majorTickMark val="none"/>
        <c:minorTickMark val="none"/>
        <c:tickLblPos val="none"/>
        <c:crossAx val="150373120"/>
        <c:crosses val="autoZero"/>
        <c:auto val="1"/>
        <c:lblOffset val="100"/>
        <c:baseTimeUnit val="years"/>
      </c:dateAx>
      <c:valAx>
        <c:axId val="1503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285.58999999999997</c:v>
                </c:pt>
                <c:pt idx="1">
                  <c:v>294.76</c:v>
                </c:pt>
                <c:pt idx="2">
                  <c:v>310.26</c:v>
                </c:pt>
                <c:pt idx="3">
                  <c:v>317.43</c:v>
                </c:pt>
                <c:pt idx="4">
                  <c:v>301.95</c:v>
                </c:pt>
              </c:numCache>
            </c:numRef>
          </c:val>
          <c:extLst>
            <c:ext xmlns:c16="http://schemas.microsoft.com/office/drawing/2014/chart" uri="{C3380CC4-5D6E-409C-BE32-E72D297353CC}">
              <c16:uniqueId val="{00000000-12D1-4C68-A117-6BA1452EE901}"/>
            </c:ext>
          </c:extLst>
        </c:ser>
        <c:dLbls>
          <c:showLegendKey val="0"/>
          <c:showVal val="0"/>
          <c:showCatName val="0"/>
          <c:showSerName val="0"/>
          <c:showPercent val="0"/>
          <c:showBubbleSize val="0"/>
        </c:dLbls>
        <c:gapWidth val="150"/>
        <c:axId val="150399616"/>
        <c:axId val="1504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235.07</c:v>
                </c:pt>
                <c:pt idx="4">
                  <c:v>248.14</c:v>
                </c:pt>
              </c:numCache>
            </c:numRef>
          </c:val>
          <c:smooth val="0"/>
          <c:extLst>
            <c:ext xmlns:c16="http://schemas.microsoft.com/office/drawing/2014/chart" uri="{C3380CC4-5D6E-409C-BE32-E72D297353CC}">
              <c16:uniqueId val="{00000001-12D1-4C68-A117-6BA1452EE901}"/>
            </c:ext>
          </c:extLst>
        </c:ser>
        <c:dLbls>
          <c:showLegendKey val="0"/>
          <c:showVal val="0"/>
          <c:showCatName val="0"/>
          <c:showSerName val="0"/>
          <c:showPercent val="0"/>
          <c:showBubbleSize val="0"/>
        </c:dLbls>
        <c:marker val="1"/>
        <c:smooth val="0"/>
        <c:axId val="150399616"/>
        <c:axId val="150450944"/>
      </c:lineChart>
      <c:dateAx>
        <c:axId val="150399616"/>
        <c:scaling>
          <c:orientation val="minMax"/>
        </c:scaling>
        <c:delete val="1"/>
        <c:axPos val="b"/>
        <c:numFmt formatCode="ge" sourceLinked="1"/>
        <c:majorTickMark val="none"/>
        <c:minorTickMark val="none"/>
        <c:tickLblPos val="none"/>
        <c:crossAx val="150450944"/>
        <c:crosses val="autoZero"/>
        <c:auto val="1"/>
        <c:lblOffset val="100"/>
        <c:baseTimeUnit val="years"/>
      </c:dateAx>
      <c:valAx>
        <c:axId val="1504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6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滋賀県　甲賀市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92195</v>
      </c>
      <c r="AM8" s="47"/>
      <c r="AN8" s="47"/>
      <c r="AO8" s="47"/>
      <c r="AP8" s="47"/>
      <c r="AQ8" s="47"/>
      <c r="AR8" s="47"/>
      <c r="AS8" s="47"/>
      <c r="AT8" s="43">
        <f>データ!S6</f>
        <v>481.62</v>
      </c>
      <c r="AU8" s="43"/>
      <c r="AV8" s="43"/>
      <c r="AW8" s="43"/>
      <c r="AX8" s="43"/>
      <c r="AY8" s="43"/>
      <c r="AZ8" s="43"/>
      <c r="BA8" s="43"/>
      <c r="BB8" s="43">
        <f>データ!T6</f>
        <v>191.43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11.25</v>
      </c>
      <c r="Q10" s="43"/>
      <c r="R10" s="43"/>
      <c r="S10" s="43"/>
      <c r="T10" s="43"/>
      <c r="U10" s="43"/>
      <c r="V10" s="43"/>
      <c r="W10" s="43">
        <f>データ!P6</f>
        <v>74.59</v>
      </c>
      <c r="X10" s="43"/>
      <c r="Y10" s="43"/>
      <c r="Z10" s="43"/>
      <c r="AA10" s="43"/>
      <c r="AB10" s="43"/>
      <c r="AC10" s="43"/>
      <c r="AD10" s="47">
        <f>データ!Q6</f>
        <v>2773</v>
      </c>
      <c r="AE10" s="47"/>
      <c r="AF10" s="47"/>
      <c r="AG10" s="47"/>
      <c r="AH10" s="47"/>
      <c r="AI10" s="47"/>
      <c r="AJ10" s="47"/>
      <c r="AK10" s="2"/>
      <c r="AL10" s="47">
        <f>データ!U6</f>
        <v>10348</v>
      </c>
      <c r="AM10" s="47"/>
      <c r="AN10" s="47"/>
      <c r="AO10" s="47"/>
      <c r="AP10" s="47"/>
      <c r="AQ10" s="47"/>
      <c r="AR10" s="47"/>
      <c r="AS10" s="47"/>
      <c r="AT10" s="43">
        <f>データ!V6</f>
        <v>4.78</v>
      </c>
      <c r="AU10" s="43"/>
      <c r="AV10" s="43"/>
      <c r="AW10" s="43"/>
      <c r="AX10" s="43"/>
      <c r="AY10" s="43"/>
      <c r="AZ10" s="43"/>
      <c r="BA10" s="43"/>
      <c r="BB10" s="43">
        <f>データ!W6</f>
        <v>2164.85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252093</v>
      </c>
      <c r="D6" s="31">
        <f t="shared" si="3"/>
        <v>47</v>
      </c>
      <c r="E6" s="31">
        <f t="shared" si="3"/>
        <v>17</v>
      </c>
      <c r="F6" s="31">
        <f t="shared" si="3"/>
        <v>5</v>
      </c>
      <c r="G6" s="31">
        <f t="shared" si="3"/>
        <v>0</v>
      </c>
      <c r="H6" s="31" t="str">
        <f t="shared" si="3"/>
        <v>滋賀県　甲賀市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11.25</v>
      </c>
      <c r="P6" s="32">
        <f t="shared" si="3"/>
        <v>74.59</v>
      </c>
      <c r="Q6" s="32">
        <f t="shared" si="3"/>
        <v>2773</v>
      </c>
      <c r="R6" s="32">
        <f t="shared" si="3"/>
        <v>92195</v>
      </c>
      <c r="S6" s="32">
        <f t="shared" si="3"/>
        <v>481.62</v>
      </c>
      <c r="T6" s="32">
        <f t="shared" si="3"/>
        <v>191.43</v>
      </c>
      <c r="U6" s="32">
        <f t="shared" si="3"/>
        <v>10348</v>
      </c>
      <c r="V6" s="32">
        <f t="shared" si="3"/>
        <v>4.78</v>
      </c>
      <c r="W6" s="32">
        <f t="shared" si="3"/>
        <v>2164.85</v>
      </c>
      <c r="X6" s="33">
        <f>IF(X7="",NA(),X7)</f>
        <v>55.25</v>
      </c>
      <c r="Y6" s="33">
        <f t="shared" ref="Y6:AG6" si="4">IF(Y7="",NA(),Y7)</f>
        <v>61.91</v>
      </c>
      <c r="Z6" s="33">
        <f t="shared" si="4"/>
        <v>62.39</v>
      </c>
      <c r="AA6" s="33">
        <f t="shared" si="4"/>
        <v>62.21</v>
      </c>
      <c r="AB6" s="33">
        <f t="shared" si="4"/>
        <v>73.63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268.02</v>
      </c>
      <c r="BF6" s="33">
        <f t="shared" ref="BF6:BN6" si="7">IF(BF7="",NA(),BF7)</f>
        <v>253.85</v>
      </c>
      <c r="BG6" s="33">
        <f t="shared" si="7"/>
        <v>239.3</v>
      </c>
      <c r="BH6" s="33">
        <f t="shared" si="7"/>
        <v>228.64</v>
      </c>
      <c r="BI6" s="33">
        <f t="shared" si="7"/>
        <v>252.88</v>
      </c>
      <c r="BJ6" s="33">
        <f t="shared" si="7"/>
        <v>1239.2</v>
      </c>
      <c r="BK6" s="33">
        <f t="shared" si="7"/>
        <v>1197.82</v>
      </c>
      <c r="BL6" s="33">
        <f t="shared" si="7"/>
        <v>1126.77</v>
      </c>
      <c r="BM6" s="33">
        <f t="shared" si="7"/>
        <v>632.94000000000005</v>
      </c>
      <c r="BN6" s="33">
        <f t="shared" si="7"/>
        <v>721.43</v>
      </c>
      <c r="BO6" s="32" t="str">
        <f>IF(BO7="","",IF(BO7="-","【-】","【"&amp;SUBSTITUTE(TEXT(BO7,"#,##0.00"),"-","△")&amp;"】"))</f>
        <v>【1,015.77】</v>
      </c>
      <c r="BP6" s="33">
        <f>IF(BP7="",NA(),BP7)</f>
        <v>43.76</v>
      </c>
      <c r="BQ6" s="33">
        <f t="shared" ref="BQ6:BY6" si="8">IF(BQ7="",NA(),BQ7)</f>
        <v>50.84</v>
      </c>
      <c r="BR6" s="33">
        <f t="shared" si="8"/>
        <v>48.19</v>
      </c>
      <c r="BS6" s="33">
        <f t="shared" si="8"/>
        <v>48.41</v>
      </c>
      <c r="BT6" s="33">
        <f t="shared" si="8"/>
        <v>43.38</v>
      </c>
      <c r="BU6" s="33">
        <f t="shared" si="8"/>
        <v>51.56</v>
      </c>
      <c r="BV6" s="33">
        <f t="shared" si="8"/>
        <v>51.03</v>
      </c>
      <c r="BW6" s="33">
        <f t="shared" si="8"/>
        <v>50.9</v>
      </c>
      <c r="BX6" s="33">
        <f t="shared" si="8"/>
        <v>62.3</v>
      </c>
      <c r="BY6" s="33">
        <f t="shared" si="8"/>
        <v>59.3</v>
      </c>
      <c r="BZ6" s="32" t="str">
        <f>IF(BZ7="","",IF(BZ7="-","【-】","【"&amp;SUBSTITUTE(TEXT(BZ7,"#,##0.00"),"-","△")&amp;"】"))</f>
        <v>【52.78】</v>
      </c>
      <c r="CA6" s="33">
        <f>IF(CA7="",NA(),CA7)</f>
        <v>285.58999999999997</v>
      </c>
      <c r="CB6" s="33">
        <f t="shared" ref="CB6:CJ6" si="9">IF(CB7="",NA(),CB7)</f>
        <v>294.76</v>
      </c>
      <c r="CC6" s="33">
        <f t="shared" si="9"/>
        <v>310.26</v>
      </c>
      <c r="CD6" s="33">
        <f t="shared" si="9"/>
        <v>317.43</v>
      </c>
      <c r="CE6" s="33">
        <f t="shared" si="9"/>
        <v>301.95</v>
      </c>
      <c r="CF6" s="33">
        <f t="shared" si="9"/>
        <v>283.26</v>
      </c>
      <c r="CG6" s="33">
        <f t="shared" si="9"/>
        <v>289.60000000000002</v>
      </c>
      <c r="CH6" s="33">
        <f t="shared" si="9"/>
        <v>293.27</v>
      </c>
      <c r="CI6" s="33">
        <f t="shared" si="9"/>
        <v>235.07</v>
      </c>
      <c r="CJ6" s="33">
        <f t="shared" si="9"/>
        <v>248.14</v>
      </c>
      <c r="CK6" s="32" t="str">
        <f>IF(CK7="","",IF(CK7="-","【-】","【"&amp;SUBSTITUTE(TEXT(CK7,"#,##0.00"),"-","△")&amp;"】"))</f>
        <v>【289.81】</v>
      </c>
      <c r="CL6" s="33">
        <f>IF(CL7="",NA(),CL7)</f>
        <v>77.319999999999993</v>
      </c>
      <c r="CM6" s="33">
        <f t="shared" ref="CM6:CU6" si="10">IF(CM7="",NA(),CM7)</f>
        <v>77.319999999999993</v>
      </c>
      <c r="CN6" s="33">
        <f t="shared" si="10"/>
        <v>77.31</v>
      </c>
      <c r="CO6" s="33">
        <f t="shared" si="10"/>
        <v>77.31</v>
      </c>
      <c r="CP6" s="33">
        <f t="shared" si="10"/>
        <v>77.31</v>
      </c>
      <c r="CQ6" s="33">
        <f t="shared" si="10"/>
        <v>55.2</v>
      </c>
      <c r="CR6" s="33">
        <f t="shared" si="10"/>
        <v>54.74</v>
      </c>
      <c r="CS6" s="33">
        <f t="shared" si="10"/>
        <v>53.78</v>
      </c>
      <c r="CT6" s="33">
        <f t="shared" si="10"/>
        <v>58.47</v>
      </c>
      <c r="CU6" s="33">
        <f t="shared" si="10"/>
        <v>57.3</v>
      </c>
      <c r="CV6" s="32" t="str">
        <f>IF(CV7="","",IF(CV7="-","【-】","【"&amp;SUBSTITUTE(TEXT(CV7,"#,##0.00"),"-","△")&amp;"】"))</f>
        <v>【52.74】</v>
      </c>
      <c r="CW6" s="33">
        <f>IF(CW7="",NA(),CW7)</f>
        <v>97.96</v>
      </c>
      <c r="CX6" s="33">
        <f t="shared" ref="CX6:DF6" si="11">IF(CX7="",NA(),CX7)</f>
        <v>98</v>
      </c>
      <c r="CY6" s="33">
        <f t="shared" si="11"/>
        <v>94.09</v>
      </c>
      <c r="CZ6" s="33">
        <f t="shared" si="11"/>
        <v>93.61</v>
      </c>
      <c r="DA6" s="33">
        <f t="shared" si="11"/>
        <v>94.08</v>
      </c>
      <c r="DB6" s="33">
        <f t="shared" si="11"/>
        <v>83.73</v>
      </c>
      <c r="DC6" s="33">
        <f t="shared" si="11"/>
        <v>83.88</v>
      </c>
      <c r="DD6" s="33">
        <f t="shared" si="11"/>
        <v>84.06</v>
      </c>
      <c r="DE6" s="33">
        <f t="shared" si="11"/>
        <v>88.58</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0.03</v>
      </c>
      <c r="EM6" s="33">
        <f t="shared" si="14"/>
        <v>0.11</v>
      </c>
      <c r="EN6" s="32" t="str">
        <f>IF(EN7="","",IF(EN7="-","【-】","【"&amp;SUBSTITUTE(TEXT(EN7,"#,##0.00"),"-","△")&amp;"】"))</f>
        <v>【0.03】</v>
      </c>
    </row>
    <row r="7" spans="1:144" s="34" customFormat="1" x14ac:dyDescent="0.15">
      <c r="A7" s="26"/>
      <c r="B7" s="35">
        <v>2015</v>
      </c>
      <c r="C7" s="35">
        <v>252093</v>
      </c>
      <c r="D7" s="35">
        <v>47</v>
      </c>
      <c r="E7" s="35">
        <v>17</v>
      </c>
      <c r="F7" s="35">
        <v>5</v>
      </c>
      <c r="G7" s="35">
        <v>0</v>
      </c>
      <c r="H7" s="35" t="s">
        <v>96</v>
      </c>
      <c r="I7" s="35" t="s">
        <v>97</v>
      </c>
      <c r="J7" s="35" t="s">
        <v>98</v>
      </c>
      <c r="K7" s="35" t="s">
        <v>99</v>
      </c>
      <c r="L7" s="35" t="s">
        <v>100</v>
      </c>
      <c r="M7" s="36" t="s">
        <v>101</v>
      </c>
      <c r="N7" s="36" t="s">
        <v>102</v>
      </c>
      <c r="O7" s="36">
        <v>11.25</v>
      </c>
      <c r="P7" s="36">
        <v>74.59</v>
      </c>
      <c r="Q7" s="36">
        <v>2773</v>
      </c>
      <c r="R7" s="36">
        <v>92195</v>
      </c>
      <c r="S7" s="36">
        <v>481.62</v>
      </c>
      <c r="T7" s="36">
        <v>191.43</v>
      </c>
      <c r="U7" s="36">
        <v>10348</v>
      </c>
      <c r="V7" s="36">
        <v>4.78</v>
      </c>
      <c r="W7" s="36">
        <v>2164.85</v>
      </c>
      <c r="X7" s="36">
        <v>55.25</v>
      </c>
      <c r="Y7" s="36">
        <v>61.91</v>
      </c>
      <c r="Z7" s="36">
        <v>62.39</v>
      </c>
      <c r="AA7" s="36">
        <v>62.21</v>
      </c>
      <c r="AB7" s="36">
        <v>73.63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268.02</v>
      </c>
      <c r="BF7" s="36">
        <v>253.85</v>
      </c>
      <c r="BG7" s="36">
        <v>239.3</v>
      </c>
      <c r="BH7" s="36">
        <v>228.64</v>
      </c>
      <c r="BI7" s="36">
        <v>252.88</v>
      </c>
      <c r="BJ7" s="36">
        <v>1239.2</v>
      </c>
      <c r="BK7" s="36">
        <v>1197.82</v>
      </c>
      <c r="BL7" s="36">
        <v>1126.77</v>
      </c>
      <c r="BM7" s="36">
        <v>632.94000000000005</v>
      </c>
      <c r="BN7" s="36">
        <v>721.43</v>
      </c>
      <c r="BO7" s="36">
        <v>1015.77</v>
      </c>
      <c r="BP7" s="36">
        <v>43.76</v>
      </c>
      <c r="BQ7" s="36">
        <v>50.84</v>
      </c>
      <c r="BR7" s="36">
        <v>48.19</v>
      </c>
      <c r="BS7" s="36">
        <v>48.41</v>
      </c>
      <c r="BT7" s="36">
        <v>43.38</v>
      </c>
      <c r="BU7" s="36">
        <v>51.56</v>
      </c>
      <c r="BV7" s="36">
        <v>51.03</v>
      </c>
      <c r="BW7" s="36">
        <v>50.9</v>
      </c>
      <c r="BX7" s="36">
        <v>62.3</v>
      </c>
      <c r="BY7" s="36">
        <v>59.3</v>
      </c>
      <c r="BZ7" s="36">
        <v>52.78</v>
      </c>
      <c r="CA7" s="36">
        <v>285.58999999999997</v>
      </c>
      <c r="CB7" s="36">
        <v>294.76</v>
      </c>
      <c r="CC7" s="36">
        <v>310.26</v>
      </c>
      <c r="CD7" s="36">
        <v>317.43</v>
      </c>
      <c r="CE7" s="36">
        <v>301.95</v>
      </c>
      <c r="CF7" s="36">
        <v>283.26</v>
      </c>
      <c r="CG7" s="36">
        <v>289.60000000000002</v>
      </c>
      <c r="CH7" s="36">
        <v>293.27</v>
      </c>
      <c r="CI7" s="36">
        <v>235.07</v>
      </c>
      <c r="CJ7" s="36">
        <v>248.14</v>
      </c>
      <c r="CK7" s="36">
        <v>289.81</v>
      </c>
      <c r="CL7" s="36">
        <v>77.319999999999993</v>
      </c>
      <c r="CM7" s="36">
        <v>77.319999999999993</v>
      </c>
      <c r="CN7" s="36">
        <v>77.31</v>
      </c>
      <c r="CO7" s="36">
        <v>77.31</v>
      </c>
      <c r="CP7" s="36">
        <v>77.31</v>
      </c>
      <c r="CQ7" s="36">
        <v>55.2</v>
      </c>
      <c r="CR7" s="36">
        <v>54.74</v>
      </c>
      <c r="CS7" s="36">
        <v>53.78</v>
      </c>
      <c r="CT7" s="36">
        <v>58.47</v>
      </c>
      <c r="CU7" s="36">
        <v>57.3</v>
      </c>
      <c r="CV7" s="36">
        <v>52.74</v>
      </c>
      <c r="CW7" s="36">
        <v>97.96</v>
      </c>
      <c r="CX7" s="36">
        <v>98</v>
      </c>
      <c r="CY7" s="36">
        <v>94.09</v>
      </c>
      <c r="CZ7" s="36">
        <v>93.61</v>
      </c>
      <c r="DA7" s="36">
        <v>94.08</v>
      </c>
      <c r="DB7" s="36">
        <v>83.73</v>
      </c>
      <c r="DC7" s="36">
        <v>83.88</v>
      </c>
      <c r="DD7" s="36">
        <v>84.06</v>
      </c>
      <c r="DE7" s="36">
        <v>88.58</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0.03</v>
      </c>
      <c r="EM7" s="36">
        <v>0.11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10647</cp:lastModifiedBy>
  <cp:lastPrinted>2017-02-21T06:08:01Z</cp:lastPrinted>
  <dcterms:created xsi:type="dcterms:W3CDTF">2017-02-08T03:12:42Z</dcterms:created>
  <dcterms:modified xsi:type="dcterms:W3CDTF">2017-02-21T06:33:23Z</dcterms:modified>
  <cp:category/>
</cp:coreProperties>
</file>