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■フォルダの整理をしましょう■\01.防災危機管理係\R06\02.防災及び災害対策本部\13．防災士育成（甲賀市防災士連絡会）\05.活動報告\01依頼\"/>
    </mc:Choice>
  </mc:AlternateContent>
  <bookViews>
    <workbookView xWindow="0" yWindow="0" windowWidth="19200" windowHeight="6810" tabRatio="801"/>
  </bookViews>
  <sheets>
    <sheet name="活動実績入力表" sheetId="2" r:id="rId1"/>
    <sheet name="個表(※入力は不要)" sheetId="8" r:id="rId2"/>
  </sheets>
  <definedNames>
    <definedName name="_xlnm._FilterDatabase" localSheetId="0" hidden="1">活動実績入力表!$A$10:$ALA$27</definedName>
    <definedName name="_xlnm.Print_Area" localSheetId="0">活動実績入力表!$A$1:$R$39</definedName>
    <definedName name="_xlnm.Print_Area" localSheetId="1">'個表(※入力は不要)'!$B$4:$W$29</definedName>
  </definedNames>
  <calcPr calcId="162913"/>
</workbook>
</file>

<file path=xl/calcChain.xml><?xml version="1.0" encoding="utf-8"?>
<calcChain xmlns="http://schemas.openxmlformats.org/spreadsheetml/2006/main">
  <c r="G21" i="8" l="1"/>
  <c r="G19" i="8"/>
  <c r="G20" i="8"/>
  <c r="G17" i="8"/>
  <c r="G18" i="8"/>
  <c r="G16" i="8"/>
  <c r="G15" i="8"/>
  <c r="G14" i="8"/>
  <c r="U13" i="8"/>
  <c r="S13" i="8"/>
  <c r="P13" i="8"/>
  <c r="N13" i="8"/>
  <c r="L13" i="8"/>
  <c r="I13" i="8"/>
  <c r="G13" i="8"/>
  <c r="M10" i="8"/>
  <c r="M9" i="8"/>
  <c r="M8" i="8"/>
</calcChain>
</file>

<file path=xl/sharedStrings.xml><?xml version="1.0" encoding="utf-8"?>
<sst xmlns="http://schemas.openxmlformats.org/spreadsheetml/2006/main" count="111" uniqueCount="78">
  <si>
    <t>曜日</t>
    <rPh sb="0" eb="2">
      <t>ヨウビ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</si>
  <si>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</si>
  <si>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</si>
  <si>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No</t>
    <phoneticPr fontId="4"/>
  </si>
  <si>
    <t>～</t>
    <phoneticPr fontId="4"/>
  </si>
  <si>
    <t>～</t>
    <phoneticPr fontId="4"/>
  </si>
  <si>
    <t>住　所</t>
  </si>
  <si>
    <t>氏　名</t>
  </si>
  <si>
    <t>ＴＥＬ</t>
  </si>
  <si>
    <t>実施日時</t>
  </si>
  <si>
    <t>参加人数</t>
  </si>
  <si>
    <t>種　　別</t>
  </si>
  <si>
    <t>主催者</t>
    <rPh sb="0" eb="3">
      <t>シュサイシャ</t>
    </rPh>
    <phoneticPr fontId="4"/>
  </si>
  <si>
    <t>日</t>
    <rPh sb="0" eb="1">
      <t>ニチ</t>
    </rPh>
    <phoneticPr fontId="4"/>
  </si>
  <si>
    <t>参加人数</t>
    <rPh sb="0" eb="2">
      <t>サンカ</t>
    </rPh>
    <rPh sb="2" eb="4">
      <t>ニンズウ</t>
    </rPh>
    <phoneticPr fontId="4"/>
  </si>
  <si>
    <t>種別</t>
    <rPh sb="0" eb="2">
      <t>シュベツ</t>
    </rPh>
    <phoneticPr fontId="4"/>
  </si>
  <si>
    <t>概要</t>
    <rPh sb="0" eb="2">
      <t>ガイヨウ</t>
    </rPh>
    <phoneticPr fontId="4"/>
  </si>
  <si>
    <t>備考</t>
    <rPh sb="0" eb="2">
      <t>ビコウ</t>
    </rPh>
    <phoneticPr fontId="4"/>
  </si>
  <si>
    <t>実施日</t>
    <rPh sb="0" eb="2">
      <t>ジッシ</t>
    </rPh>
    <rPh sb="2" eb="3">
      <t>ビ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</si>
  <si>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</si>
  <si>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</si>
  <si>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人</t>
    <rPh sb="0" eb="1">
      <t>ニン</t>
    </rPh>
    <phoneticPr fontId="4"/>
  </si>
  <si>
    <t>講師・スタッフ</t>
    <rPh sb="0" eb="2">
      <t>コウシ</t>
    </rPh>
    <phoneticPr fontId="4"/>
  </si>
  <si>
    <t>種別その他の場合記載</t>
    <rPh sb="0" eb="2">
      <t>シュベツ</t>
    </rPh>
    <rPh sb="4" eb="5">
      <t>タ</t>
    </rPh>
    <rPh sb="6" eb="8">
      <t>バアイ</t>
    </rPh>
    <rPh sb="8" eb="10">
      <t>キサイ</t>
    </rPh>
    <phoneticPr fontId="4"/>
  </si>
  <si>
    <t>分</t>
    <rPh sb="0" eb="1">
      <t>フン</t>
    </rPh>
    <phoneticPr fontId="4"/>
  </si>
  <si>
    <t>時</t>
    <rPh sb="0" eb="1">
      <t>ジ</t>
    </rPh>
    <phoneticPr fontId="4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</si>
  <si>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</si>
  <si>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</si>
  <si>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30</t>
    <phoneticPr fontId="4"/>
  </si>
  <si>
    <t>～</t>
    <phoneticPr fontId="4"/>
  </si>
  <si>
    <t>①研修・訓練・講演会等への参加（自己啓発）</t>
    <rPh sb="1" eb="3">
      <t>ケンシュウ</t>
    </rPh>
    <rPh sb="4" eb="6">
      <t>クンレン</t>
    </rPh>
    <rPh sb="16" eb="18">
      <t>ジコ</t>
    </rPh>
    <rPh sb="18" eb="20">
      <t>ケイハツ</t>
    </rPh>
    <phoneticPr fontId="4"/>
  </si>
  <si>
    <t>②地域の見回り・調査</t>
  </si>
  <si>
    <t>②地域の見回り・調査</t>
    <phoneticPr fontId="4"/>
  </si>
  <si>
    <t>③住民等向けの防災情報の作成・発信</t>
    <rPh sb="3" eb="4">
      <t>トウ</t>
    </rPh>
    <phoneticPr fontId="4"/>
  </si>
  <si>
    <t>④住民等向けの講演や講師</t>
    <rPh sb="3" eb="4">
      <t>トウ</t>
    </rPh>
    <rPh sb="7" eb="9">
      <t>コウエン</t>
    </rPh>
    <rPh sb="10" eb="12">
      <t>コウシ</t>
    </rPh>
    <phoneticPr fontId="4"/>
  </si>
  <si>
    <t>⑤防災会議・訓練の打合せ</t>
    <phoneticPr fontId="4"/>
  </si>
  <si>
    <t>⑥住民等からの防災相談　</t>
    <rPh sb="3" eb="4">
      <t>トウ</t>
    </rPh>
    <phoneticPr fontId="4"/>
  </si>
  <si>
    <t>⑦資機材・備蓄品の点検や整備</t>
    <phoneticPr fontId="4"/>
  </si>
  <si>
    <t>⑧防災訓練・研修の企画運営等</t>
    <rPh sb="6" eb="8">
      <t>ケンシュウ</t>
    </rPh>
    <rPh sb="9" eb="11">
      <t>キカク</t>
    </rPh>
    <rPh sb="11" eb="13">
      <t>ウンエイ</t>
    </rPh>
    <rPh sb="13" eb="14">
      <t>トウ</t>
    </rPh>
    <phoneticPr fontId="4"/>
  </si>
  <si>
    <t>⑨防災士を中心とした懇談会</t>
    <rPh sb="1" eb="4">
      <t>ボウサイシ</t>
    </rPh>
    <rPh sb="5" eb="7">
      <t>チュウシン</t>
    </rPh>
    <rPh sb="10" eb="13">
      <t>コンダンカイ</t>
    </rPh>
    <phoneticPr fontId="4"/>
  </si>
  <si>
    <t>⑩その他（→次列に内容記入）</t>
    <rPh sb="3" eb="4">
      <t>タ</t>
    </rPh>
    <rPh sb="6" eb="7">
      <t>ツギ</t>
    </rPh>
    <rPh sb="7" eb="8">
      <t>レツ</t>
    </rPh>
    <rPh sb="9" eb="11">
      <t>ナイヨウ</t>
    </rPh>
    <rPh sb="11" eb="13">
      <t>キニュウ</t>
    </rPh>
    <phoneticPr fontId="4"/>
  </si>
  <si>
    <t>（</t>
    <phoneticPr fontId="4"/>
  </si>
  <si>
    <t>）</t>
    <phoneticPr fontId="4"/>
  </si>
  <si>
    <t>行事名等</t>
    <rPh sb="0" eb="2">
      <t>ギョウジ</t>
    </rPh>
    <rPh sb="2" eb="3">
      <t>メイ</t>
    </rPh>
    <rPh sb="3" eb="4">
      <t>トウ</t>
    </rPh>
    <phoneticPr fontId="4"/>
  </si>
  <si>
    <t>例１</t>
    <rPh sb="0" eb="1">
      <t>レイ</t>
    </rPh>
    <phoneticPr fontId="4"/>
  </si>
  <si>
    <t>土</t>
    <rPh sb="0" eb="1">
      <t>ド</t>
    </rPh>
    <phoneticPr fontId="4"/>
  </si>
  <si>
    <t>台風時の見廻り活動</t>
    <rPh sb="0" eb="2">
      <t>タイフウ</t>
    </rPh>
    <rPh sb="2" eb="3">
      <t>ジ</t>
    </rPh>
    <rPh sb="4" eb="6">
      <t>ミマワ</t>
    </rPh>
    <rPh sb="7" eb="9">
      <t>カツドウ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</si>
  <si>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</si>
  <si>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</si>
  <si>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氏　名</t>
    <rPh sb="0" eb="1">
      <t>シ</t>
    </rPh>
    <rPh sb="2" eb="3">
      <t>メイ</t>
    </rPh>
    <phoneticPr fontId="4"/>
  </si>
  <si>
    <t xml:space="preserve">■防災士として実施したこと、関わったこと、参加したことなど何でもかまいませんので、表内の「種別」を参考に、事柄ごとに個票（各行）をご記入ください。
</t>
    <rPh sb="53" eb="55">
      <t>コトガラ</t>
    </rPh>
    <rPh sb="61" eb="62">
      <t>カク</t>
    </rPh>
    <rPh sb="62" eb="63">
      <t>ギョウ</t>
    </rPh>
    <phoneticPr fontId="4"/>
  </si>
  <si>
    <t>■実施した項目については、できる限り写真等を添付し提出してください。</t>
    <phoneticPr fontId="4"/>
  </si>
  <si>
    <r>
      <t>■</t>
    </r>
    <r>
      <rPr>
        <b/>
        <sz val="10"/>
        <color theme="4" tint="-0.249977111117893"/>
        <rFont val="ＭＳ ゴシック"/>
        <family val="3"/>
        <charset val="128"/>
      </rPr>
      <t>水色網掛け箇所</t>
    </r>
    <r>
      <rPr>
        <b/>
        <sz val="10"/>
        <rFont val="ＭＳ ゴシック"/>
        <family val="3"/>
        <charset val="128"/>
      </rPr>
      <t>をご記入ください。</t>
    </r>
    <rPh sb="1" eb="3">
      <t>ミズイロ</t>
    </rPh>
    <rPh sb="3" eb="5">
      <t>アミカ</t>
    </rPh>
    <rPh sb="6" eb="8">
      <t>カショ</t>
    </rPh>
    <rPh sb="10" eb="12">
      <t>キニュウ</t>
    </rPh>
    <phoneticPr fontId="4"/>
  </si>
  <si>
    <t>■行が不足する場合、適宜追加してください。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4"/>
  </si>
  <si>
    <t>内容</t>
    <rPh sb="0" eb="2">
      <t>ナイヨウ</t>
    </rPh>
    <phoneticPr fontId="4"/>
  </si>
  <si>
    <t>台風●号の接近に伴い、地域の見廻り活動を実施。家周りの飛散物の片付け等を呼びかけた。</t>
    <rPh sb="0" eb="2">
      <t>タイフウ</t>
    </rPh>
    <rPh sb="3" eb="4">
      <t>ゴウ</t>
    </rPh>
    <rPh sb="5" eb="7">
      <t>セッキン</t>
    </rPh>
    <rPh sb="8" eb="9">
      <t>トモナ</t>
    </rPh>
    <rPh sb="11" eb="13">
      <t>チイキ</t>
    </rPh>
    <rPh sb="14" eb="16">
      <t>ミマワ</t>
    </rPh>
    <rPh sb="17" eb="19">
      <t>カツドウ</t>
    </rPh>
    <rPh sb="20" eb="22">
      <t>ジッシ</t>
    </rPh>
    <rPh sb="23" eb="24">
      <t>イエ</t>
    </rPh>
    <rPh sb="24" eb="25">
      <t>マワ</t>
    </rPh>
    <rPh sb="27" eb="29">
      <t>ヒサン</t>
    </rPh>
    <rPh sb="29" eb="30">
      <t>ブツ</t>
    </rPh>
    <rPh sb="31" eb="33">
      <t>カタヅ</t>
    </rPh>
    <rPh sb="34" eb="35">
      <t>トウ</t>
    </rPh>
    <rPh sb="36" eb="37">
      <t>ヨ</t>
    </rPh>
    <phoneticPr fontId="4"/>
  </si>
  <si>
    <t>場　　所</t>
    <phoneticPr fontId="4"/>
  </si>
  <si>
    <t>場所等</t>
    <rPh sb="0" eb="2">
      <t>バショ</t>
    </rPh>
    <rPh sb="2" eb="3">
      <t>トウ</t>
    </rPh>
    <phoneticPr fontId="4"/>
  </si>
  <si>
    <t>●●センター周辺</t>
    <rPh sb="6" eb="8">
      <t>シュウヘン</t>
    </rPh>
    <phoneticPr fontId="4"/>
  </si>
  <si>
    <t>10</t>
    <phoneticPr fontId="4"/>
  </si>
  <si>
    <t>備考</t>
    <rPh sb="0" eb="2">
      <t>ビコウ</t>
    </rPh>
    <phoneticPr fontId="4"/>
  </si>
  <si>
    <t>Ｎｏ</t>
    <phoneticPr fontId="4"/>
  </si>
  <si>
    <t>←該当番号入力</t>
    <rPh sb="1" eb="3">
      <t>ガイトウ</t>
    </rPh>
    <rPh sb="3" eb="5">
      <t>バンゴウ</t>
    </rPh>
    <rPh sb="5" eb="7">
      <t>ニュウリョク</t>
    </rPh>
    <phoneticPr fontId="4"/>
  </si>
  <si>
    <t>例２</t>
    <rPh sb="0" eb="1">
      <t>レイ</t>
    </rPh>
    <phoneticPr fontId="4"/>
  </si>
  <si>
    <t>■提出先：甲賀市危機管理課　koka10040800@city.koka.lg.jp</t>
    <rPh sb="1" eb="3">
      <t>テイシュツ</t>
    </rPh>
    <rPh sb="3" eb="4">
      <t>サキ</t>
    </rPh>
    <rPh sb="5" eb="7">
      <t>コウガ</t>
    </rPh>
    <rPh sb="7" eb="8">
      <t>シ</t>
    </rPh>
    <rPh sb="8" eb="10">
      <t>キキ</t>
    </rPh>
    <rPh sb="10" eb="12">
      <t>カンリ</t>
    </rPh>
    <rPh sb="12" eb="13">
      <t>カ</t>
    </rPh>
    <phoneticPr fontId="4"/>
  </si>
  <si>
    <t>①個人</t>
    <rPh sb="1" eb="3">
      <t>コジン</t>
    </rPh>
    <phoneticPr fontId="4"/>
  </si>
  <si>
    <t>②区・自治会</t>
    <rPh sb="1" eb="2">
      <t>ク</t>
    </rPh>
    <rPh sb="3" eb="6">
      <t>ジチカイ</t>
    </rPh>
    <phoneticPr fontId="4"/>
  </si>
  <si>
    <t>③自治振興会</t>
    <rPh sb="1" eb="3">
      <t>ジチ</t>
    </rPh>
    <rPh sb="3" eb="6">
      <t>シンコウカイ</t>
    </rPh>
    <phoneticPr fontId="4"/>
  </si>
  <si>
    <t>④その他</t>
    <rPh sb="3" eb="4">
      <t>タ</t>
    </rPh>
    <phoneticPr fontId="4"/>
  </si>
  <si>
    <t>年度　防災士年間活動報告書</t>
    <phoneticPr fontId="4"/>
  </si>
  <si>
    <t>12</t>
    <phoneticPr fontId="4"/>
  </si>
  <si>
    <t>8</t>
    <phoneticPr fontId="4"/>
  </si>
  <si>
    <t>土山体育館周辺
土山開発センター周辺</t>
    <rPh sb="0" eb="2">
      <t>ツチヤマ</t>
    </rPh>
    <rPh sb="2" eb="5">
      <t>タイイクカン</t>
    </rPh>
    <rPh sb="5" eb="7">
      <t>シュウヘン</t>
    </rPh>
    <rPh sb="8" eb="10">
      <t>ツチヤマ</t>
    </rPh>
    <rPh sb="10" eb="12">
      <t>カイハツ</t>
    </rPh>
    <rPh sb="16" eb="18">
      <t>シュウヘン</t>
    </rPh>
    <phoneticPr fontId="4"/>
  </si>
  <si>
    <t>・避難所運営ゲーム（ＨＵＧ）の運営
・非常持出袋ブースでの啓発</t>
    <rPh sb="1" eb="4">
      <t>ヒナンジョ</t>
    </rPh>
    <rPh sb="4" eb="6">
      <t>ウンエイ</t>
    </rPh>
    <rPh sb="15" eb="17">
      <t>ウンエイ</t>
    </rPh>
    <rPh sb="19" eb="21">
      <t>ヒジョウ</t>
    </rPh>
    <rPh sb="21" eb="22">
      <t>モ</t>
    </rPh>
    <rPh sb="22" eb="23">
      <t>ダ</t>
    </rPh>
    <rPh sb="23" eb="24">
      <t>ブクロ</t>
    </rPh>
    <rPh sb="29" eb="31">
      <t>ケイハツ</t>
    </rPh>
    <phoneticPr fontId="4"/>
  </si>
  <si>
    <t>甲賀市総合防災訓練</t>
    <rPh sb="0" eb="2">
      <t>コウガ</t>
    </rPh>
    <rPh sb="2" eb="3">
      <t>シ</t>
    </rPh>
    <rPh sb="3" eb="5">
      <t>ソウゴウ</t>
    </rPh>
    <rPh sb="5" eb="7">
      <t>ボウサイ</t>
    </rPh>
    <rPh sb="7" eb="9">
      <t>クンレン</t>
    </rPh>
    <phoneticPr fontId="4"/>
  </si>
  <si>
    <t>主催者その他の場合記載</t>
    <rPh sb="0" eb="3">
      <t>シュサイシャ</t>
    </rPh>
    <rPh sb="5" eb="6">
      <t>タ</t>
    </rPh>
    <rPh sb="7" eb="9">
      <t>バアイ</t>
    </rPh>
    <rPh sb="9" eb="11">
      <t>キサイ</t>
    </rPh>
    <phoneticPr fontId="4"/>
  </si>
  <si>
    <t>甲賀市</t>
    <rPh sb="0" eb="3">
      <t>コウカシ</t>
    </rPh>
    <phoneticPr fontId="4"/>
  </si>
  <si>
    <t>　防災士年間活動報告書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</si>
</sst>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H@"/>
    <numFmt numFmtId="177" formatCode="h:mm;@"/>
  </numFmts>
  <fonts count="19" x14ac:knownFonts="1">
    <font>
      <sz val="10"/>
      <name val="ＭＳ Ｐゴシック"/>
      <family val="2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  <font>
      <b/>
      <sz val="10"/>
      <color theme="0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theme="4" tint="-0.249977111117893"/>
      <name val="ＭＳ 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2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33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4" borderId="1" xfId="0" applyFont="1" applyFill="1" applyBorder="1"/>
    <xf numFmtId="177" fontId="5" fillId="0" borderId="0" xfId="0" applyNumberFormat="1" applyFont="1" applyAlignment="1"/>
    <xf numFmtId="0" fontId="3" fillId="2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 shrinkToFit="1"/>
    </xf>
    <xf numFmtId="49" fontId="9" fillId="5" borderId="1" xfId="0" applyNumberFormat="1" applyFont="1" applyFill="1" applyBorder="1" applyAlignment="1">
      <alignment horizontal="center" vertical="center" wrapText="1" shrinkToFi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 shrinkToFit="1"/>
    </xf>
    <xf numFmtId="0" fontId="2" fillId="0" borderId="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2" xfId="0" applyFont="1" applyBorder="1" applyAlignment="1"/>
    <xf numFmtId="0" fontId="15" fillId="0" borderId="13" xfId="0" applyFont="1" applyBorder="1" applyAlignment="1"/>
    <xf numFmtId="0" fontId="5" fillId="4" borderId="0" xfId="0" applyFont="1" applyFill="1" applyBorder="1"/>
    <xf numFmtId="0" fontId="15" fillId="0" borderId="0" xfId="0" applyFont="1"/>
    <xf numFmtId="0" fontId="15" fillId="0" borderId="0" xfId="0" applyFont="1" applyAlignment="1"/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0" xfId="0" applyFont="1" applyBorder="1" applyAlignment="1"/>
    <xf numFmtId="0" fontId="7" fillId="0" borderId="14" xfId="0" applyFont="1" applyBorder="1" applyAlignment="1"/>
    <xf numFmtId="0" fontId="7" fillId="0" borderId="5" xfId="0" applyFont="1" applyBorder="1"/>
    <xf numFmtId="0" fontId="7" fillId="0" borderId="0" xfId="0" applyFont="1" applyBorder="1"/>
    <xf numFmtId="0" fontId="7" fillId="0" borderId="14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4" xfId="0" applyFont="1" applyBorder="1"/>
    <xf numFmtId="0" fontId="5" fillId="0" borderId="6" xfId="0" applyFont="1" applyBorder="1"/>
    <xf numFmtId="0" fontId="5" fillId="0" borderId="7" xfId="0" applyFont="1" applyBorder="1"/>
    <xf numFmtId="177" fontId="5" fillId="0" borderId="7" xfId="0" applyNumberFormat="1" applyFont="1" applyBorder="1" applyAlignment="1"/>
    <xf numFmtId="177" fontId="5" fillId="0" borderId="7" xfId="0" applyNumberFormat="1" applyFont="1" applyBorder="1" applyAlignment="1">
      <alignment horizontal="center"/>
    </xf>
    <xf numFmtId="177" fontId="5" fillId="0" borderId="6" xfId="0" applyNumberFormat="1" applyFont="1" applyBorder="1" applyAlignment="1"/>
    <xf numFmtId="0" fontId="5" fillId="0" borderId="8" xfId="0" applyFont="1" applyBorder="1"/>
    <xf numFmtId="177" fontId="5" fillId="0" borderId="5" xfId="0" applyNumberFormat="1" applyFont="1" applyBorder="1" applyAlignment="1"/>
    <xf numFmtId="0" fontId="3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LA39"/>
  <sheetViews>
    <sheetView tabSelected="1" zoomScale="70" zoomScaleNormal="70" workbookViewId="0">
      <pane xSplit="1" ySplit="10" topLeftCell="B11" activePane="bottomRight" state="frozen"/>
      <selection pane="topRight" activeCell="B1" sqref="B1"/>
      <selection pane="bottomLeft" activeCell="A5" sqref="A5"/>
      <selection pane="bottomRight" activeCell="L12" sqref="L12"/>
    </sheetView>
  </sheetViews>
  <sheetFormatPr defaultColWidth="9.09765625" defaultRowHeight="12" x14ac:dyDescent="0.2"/>
  <cols>
    <col min="1" max="1" width="9" style="13" customWidth="1"/>
    <col min="2" max="3" width="6" style="13" customWidth="1"/>
    <col min="4" max="4" width="6" style="1" customWidth="1"/>
    <col min="5" max="9" width="5.59765625" style="3" customWidth="1"/>
    <col min="10" max="10" width="20.59765625" style="1" customWidth="1"/>
    <col min="11" max="12" width="13.3984375" style="1" customWidth="1"/>
    <col min="13" max="13" width="28.296875" style="3" customWidth="1"/>
    <col min="14" max="14" width="15.09765625" style="3" customWidth="1"/>
    <col min="15" max="15" width="23.5" style="2" bestFit="1" customWidth="1"/>
    <col min="16" max="16" width="9.59765625" style="2" customWidth="1"/>
    <col min="17" max="17" width="44" style="3" customWidth="1"/>
    <col min="18" max="18" width="14.09765625" style="3" customWidth="1"/>
    <col min="19" max="989" width="12.8984375" style="3"/>
    <col min="990" max="16384" width="9.09765625" style="13"/>
  </cols>
  <sheetData>
    <row r="1" spans="1:989" s="11" customFormat="1" ht="27" customHeight="1" x14ac:dyDescent="0.2">
      <c r="A1" s="121" t="s">
        <v>77</v>
      </c>
      <c r="B1" s="121"/>
      <c r="C1" s="121"/>
      <c r="D1" s="121"/>
      <c r="E1" s="121"/>
      <c r="F1" s="121"/>
      <c r="G1" s="121"/>
      <c r="H1" s="121"/>
      <c r="I1" s="12"/>
      <c r="J1" s="30"/>
      <c r="K1" s="34"/>
      <c r="L1" s="120"/>
      <c r="M1" s="34"/>
      <c r="N1" s="34"/>
      <c r="O1" s="34"/>
      <c r="P1" s="30"/>
      <c r="Q1" s="30"/>
    </row>
    <row r="2" spans="1:989" s="11" customFormat="1" ht="11.5" customHeight="1" x14ac:dyDescent="0.2">
      <c r="A2" s="26"/>
      <c r="B2" s="24"/>
      <c r="C2" s="24"/>
      <c r="D2" s="24"/>
      <c r="G2" s="12"/>
      <c r="H2" s="12"/>
      <c r="I2" s="12"/>
      <c r="J2" s="30"/>
      <c r="K2" s="34"/>
      <c r="L2" s="34"/>
      <c r="M2" s="34"/>
      <c r="N2" s="34"/>
      <c r="O2" s="34"/>
      <c r="P2" s="30"/>
      <c r="Q2" s="30"/>
    </row>
    <row r="3" spans="1:989" s="11" customFormat="1" ht="21.75" customHeight="1" x14ac:dyDescent="0.2">
      <c r="A3" s="9" t="s">
        <v>48</v>
      </c>
      <c r="B3" s="100"/>
      <c r="C3" s="100"/>
      <c r="D3" s="100"/>
      <c r="E3" s="100"/>
      <c r="F3" s="100"/>
      <c r="G3" s="100"/>
      <c r="H3" s="100"/>
      <c r="I3" s="100"/>
      <c r="J3" s="100"/>
      <c r="K3" s="101" t="s">
        <v>52</v>
      </c>
      <c r="L3" s="102"/>
      <c r="M3" s="102"/>
      <c r="N3" s="102"/>
      <c r="O3" s="102"/>
      <c r="P3" s="102"/>
      <c r="Q3" s="48"/>
    </row>
    <row r="4" spans="1:989" s="11" customFormat="1" ht="24.75" customHeight="1" x14ac:dyDescent="0.2">
      <c r="A4" s="9" t="s">
        <v>49</v>
      </c>
      <c r="B4" s="100"/>
      <c r="C4" s="100"/>
      <c r="D4" s="100"/>
      <c r="E4" s="100"/>
      <c r="F4" s="100"/>
      <c r="G4" s="100"/>
      <c r="H4" s="100"/>
      <c r="I4" s="100"/>
      <c r="J4" s="100"/>
      <c r="K4" s="101" t="s">
        <v>50</v>
      </c>
      <c r="L4" s="102"/>
      <c r="M4" s="102"/>
      <c r="N4" s="102"/>
      <c r="O4" s="102"/>
      <c r="P4" s="102"/>
      <c r="Q4" s="48"/>
    </row>
    <row r="5" spans="1:989" s="11" customFormat="1" ht="24" customHeight="1" x14ac:dyDescent="0.2">
      <c r="A5" s="9" t="s">
        <v>47</v>
      </c>
      <c r="B5" s="100"/>
      <c r="C5" s="100"/>
      <c r="D5" s="100"/>
      <c r="E5" s="100"/>
      <c r="F5" s="100"/>
      <c r="G5" s="100"/>
      <c r="H5" s="100"/>
      <c r="I5" s="100"/>
      <c r="J5" s="100"/>
      <c r="K5" s="101" t="s">
        <v>51</v>
      </c>
      <c r="L5" s="102"/>
      <c r="M5" s="102"/>
      <c r="N5" s="102"/>
      <c r="O5" s="102"/>
      <c r="P5" s="102"/>
      <c r="Q5" s="48"/>
    </row>
    <row r="6" spans="1:989" s="23" customFormat="1" ht="1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99" t="s">
        <v>53</v>
      </c>
      <c r="L6" s="99"/>
      <c r="M6" s="99"/>
      <c r="N6" s="99"/>
      <c r="O6" s="99"/>
      <c r="P6" s="99"/>
      <c r="Q6" s="33"/>
    </row>
    <row r="7" spans="1:989" s="23" customFormat="1" ht="1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99" t="s">
        <v>64</v>
      </c>
      <c r="L7" s="99"/>
      <c r="M7" s="99"/>
      <c r="N7" s="99"/>
      <c r="O7" s="99"/>
      <c r="P7" s="99"/>
      <c r="Q7" s="33"/>
    </row>
    <row r="8" spans="1:989" s="4" customFormat="1" ht="15.75" hidden="1" customHeight="1" x14ac:dyDescent="0.2">
      <c r="A8" s="85">
        <v>1</v>
      </c>
      <c r="B8" s="85">
        <v>2</v>
      </c>
      <c r="C8" s="85">
        <v>3</v>
      </c>
      <c r="D8" s="85">
        <v>4</v>
      </c>
      <c r="E8" s="85">
        <v>5</v>
      </c>
      <c r="F8" s="85">
        <v>6</v>
      </c>
      <c r="G8" s="85">
        <v>7</v>
      </c>
      <c r="H8" s="85">
        <v>8</v>
      </c>
      <c r="I8" s="85">
        <v>9</v>
      </c>
      <c r="J8" s="85">
        <v>10</v>
      </c>
      <c r="K8" s="85">
        <v>11</v>
      </c>
      <c r="L8" s="85"/>
      <c r="M8" s="85">
        <v>12</v>
      </c>
      <c r="N8" s="85">
        <v>13</v>
      </c>
      <c r="O8" s="85">
        <v>14</v>
      </c>
      <c r="P8" s="85">
        <v>15</v>
      </c>
      <c r="Q8" s="85">
        <v>16</v>
      </c>
      <c r="R8" s="85">
        <v>17</v>
      </c>
    </row>
    <row r="9" spans="1:989" s="8" customFormat="1" x14ac:dyDescent="0.2">
      <c r="A9" s="89" t="s">
        <v>3</v>
      </c>
      <c r="B9" s="94" t="s">
        <v>18</v>
      </c>
      <c r="C9" s="91"/>
      <c r="D9" s="91"/>
      <c r="E9" s="91" t="s">
        <v>26</v>
      </c>
      <c r="F9" s="91"/>
      <c r="G9" s="25" t="s">
        <v>29</v>
      </c>
      <c r="H9" s="91" t="s">
        <v>27</v>
      </c>
      <c r="I9" s="91"/>
      <c r="J9" s="87" t="s">
        <v>43</v>
      </c>
      <c r="K9" s="97" t="s">
        <v>12</v>
      </c>
      <c r="L9" s="98"/>
      <c r="M9" s="92" t="s">
        <v>15</v>
      </c>
      <c r="N9" s="93"/>
      <c r="O9" s="95" t="s">
        <v>57</v>
      </c>
      <c r="P9" s="95" t="s">
        <v>14</v>
      </c>
      <c r="Q9" s="87" t="s">
        <v>16</v>
      </c>
      <c r="R9" s="87" t="s">
        <v>17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</row>
    <row r="10" spans="1:989" s="4" customFormat="1" ht="36" customHeight="1" x14ac:dyDescent="0.2">
      <c r="A10" s="90"/>
      <c r="B10" s="18" t="s">
        <v>1</v>
      </c>
      <c r="C10" s="9" t="s">
        <v>2</v>
      </c>
      <c r="D10" s="10" t="s">
        <v>0</v>
      </c>
      <c r="E10" s="14" t="s">
        <v>25</v>
      </c>
      <c r="F10" s="14" t="s">
        <v>24</v>
      </c>
      <c r="G10" s="14" t="s">
        <v>4</v>
      </c>
      <c r="H10" s="14" t="s">
        <v>25</v>
      </c>
      <c r="I10" s="14" t="s">
        <v>24</v>
      </c>
      <c r="J10" s="88"/>
      <c r="K10" s="14" t="s">
        <v>12</v>
      </c>
      <c r="L10" s="14" t="s">
        <v>75</v>
      </c>
      <c r="M10" s="14" t="s">
        <v>15</v>
      </c>
      <c r="N10" s="14" t="s">
        <v>23</v>
      </c>
      <c r="O10" s="96"/>
      <c r="P10" s="96"/>
      <c r="Q10" s="88"/>
      <c r="R10" s="88"/>
    </row>
    <row r="11" spans="1:989" s="23" customFormat="1" ht="34.5" customHeight="1" x14ac:dyDescent="0.2">
      <c r="A11" s="35" t="s">
        <v>44</v>
      </c>
      <c r="B11" s="36">
        <v>11</v>
      </c>
      <c r="C11" s="37">
        <v>17</v>
      </c>
      <c r="D11" s="37" t="s">
        <v>13</v>
      </c>
      <c r="E11" s="38" t="s">
        <v>71</v>
      </c>
      <c r="F11" s="38" t="s">
        <v>28</v>
      </c>
      <c r="G11" s="38" t="s">
        <v>5</v>
      </c>
      <c r="H11" s="38" t="s">
        <v>70</v>
      </c>
      <c r="I11" s="38" t="s">
        <v>28</v>
      </c>
      <c r="J11" s="39" t="s">
        <v>74</v>
      </c>
      <c r="K11" s="39" t="s">
        <v>68</v>
      </c>
      <c r="L11" s="39" t="s">
        <v>76</v>
      </c>
      <c r="M11" s="29" t="s">
        <v>34</v>
      </c>
      <c r="N11" s="39"/>
      <c r="O11" s="86" t="s">
        <v>72</v>
      </c>
      <c r="P11" s="40">
        <v>450</v>
      </c>
      <c r="Q11" s="39" t="s">
        <v>73</v>
      </c>
      <c r="R11" s="39" t="s">
        <v>22</v>
      </c>
    </row>
    <row r="12" spans="1:989" s="23" customFormat="1" ht="38.25" customHeight="1" x14ac:dyDescent="0.2">
      <c r="A12" s="35" t="s">
        <v>63</v>
      </c>
      <c r="B12" s="36">
        <v>11</v>
      </c>
      <c r="C12" s="37">
        <v>23</v>
      </c>
      <c r="D12" s="37" t="s">
        <v>45</v>
      </c>
      <c r="E12" s="38">
        <v>9</v>
      </c>
      <c r="F12" s="38" t="s">
        <v>28</v>
      </c>
      <c r="G12" s="38" t="s">
        <v>4</v>
      </c>
      <c r="H12" s="38" t="s">
        <v>59</v>
      </c>
      <c r="I12" s="38" t="s">
        <v>28</v>
      </c>
      <c r="J12" s="39" t="s">
        <v>46</v>
      </c>
      <c r="K12" s="39" t="s">
        <v>65</v>
      </c>
      <c r="L12" s="39"/>
      <c r="M12" s="29" t="s">
        <v>31</v>
      </c>
      <c r="N12" s="39"/>
      <c r="O12" s="40" t="s">
        <v>58</v>
      </c>
      <c r="P12" s="40">
        <v>1</v>
      </c>
      <c r="Q12" s="39" t="s">
        <v>55</v>
      </c>
      <c r="R12" s="39"/>
    </row>
    <row r="13" spans="1:989" s="3" customFormat="1" ht="54" customHeight="1" x14ac:dyDescent="0.2">
      <c r="A13" s="19">
        <v>1</v>
      </c>
      <c r="B13" s="41"/>
      <c r="C13" s="41"/>
      <c r="D13" s="41"/>
      <c r="E13" s="42"/>
      <c r="F13" s="42"/>
      <c r="G13" s="28" t="s">
        <v>4</v>
      </c>
      <c r="H13" s="42"/>
      <c r="I13" s="42"/>
      <c r="J13" s="46"/>
      <c r="K13" s="46"/>
      <c r="L13" s="46"/>
      <c r="M13" s="46"/>
      <c r="N13" s="46"/>
      <c r="O13" s="47"/>
      <c r="P13" s="47"/>
      <c r="Q13" s="46"/>
      <c r="R13" s="46"/>
    </row>
    <row r="14" spans="1:989" s="3" customFormat="1" ht="54" customHeight="1" x14ac:dyDescent="0.2">
      <c r="A14" s="19">
        <v>2</v>
      </c>
      <c r="B14" s="43"/>
      <c r="C14" s="41"/>
      <c r="D14" s="41"/>
      <c r="E14" s="42"/>
      <c r="F14" s="42"/>
      <c r="G14" s="28" t="s">
        <v>4</v>
      </c>
      <c r="H14" s="42"/>
      <c r="I14" s="42"/>
      <c r="J14" s="46"/>
      <c r="K14" s="46"/>
      <c r="L14" s="46"/>
      <c r="M14" s="46"/>
      <c r="N14" s="46"/>
      <c r="O14" s="47"/>
      <c r="P14" s="47"/>
      <c r="Q14" s="46"/>
      <c r="R14" s="46"/>
    </row>
    <row r="15" spans="1:989" s="3" customFormat="1" ht="54" customHeight="1" x14ac:dyDescent="0.2">
      <c r="A15" s="19">
        <v>3</v>
      </c>
      <c r="B15" s="43"/>
      <c r="C15" s="41"/>
      <c r="D15" s="41"/>
      <c r="E15" s="42"/>
      <c r="F15" s="42"/>
      <c r="G15" s="28" t="s">
        <v>4</v>
      </c>
      <c r="H15" s="42"/>
      <c r="I15" s="42"/>
      <c r="J15" s="46"/>
      <c r="K15" s="46"/>
      <c r="L15" s="46"/>
      <c r="M15" s="46"/>
      <c r="N15" s="46"/>
      <c r="O15" s="47"/>
      <c r="P15" s="47"/>
      <c r="Q15" s="46"/>
      <c r="R15" s="46"/>
    </row>
    <row r="16" spans="1:989" s="3" customFormat="1" ht="54" customHeight="1" x14ac:dyDescent="0.2">
      <c r="A16" s="19">
        <v>4</v>
      </c>
      <c r="B16" s="43"/>
      <c r="C16" s="41"/>
      <c r="D16" s="41"/>
      <c r="E16" s="42"/>
      <c r="F16" s="42"/>
      <c r="G16" s="28" t="s">
        <v>4</v>
      </c>
      <c r="H16" s="42"/>
      <c r="I16" s="42"/>
      <c r="J16" s="46"/>
      <c r="K16" s="46"/>
      <c r="L16" s="46"/>
      <c r="M16" s="46"/>
      <c r="N16" s="46"/>
      <c r="O16" s="47"/>
      <c r="P16" s="47"/>
      <c r="Q16" s="46"/>
      <c r="R16" s="46"/>
    </row>
    <row r="17" spans="1:18" s="3" customFormat="1" ht="54" customHeight="1" x14ac:dyDescent="0.2">
      <c r="A17" s="19">
        <v>5</v>
      </c>
      <c r="B17" s="43"/>
      <c r="C17" s="41"/>
      <c r="D17" s="41"/>
      <c r="E17" s="42"/>
      <c r="F17" s="42"/>
      <c r="G17" s="28" t="s">
        <v>4</v>
      </c>
      <c r="H17" s="42"/>
      <c r="I17" s="42"/>
      <c r="J17" s="46"/>
      <c r="K17" s="46"/>
      <c r="L17" s="46"/>
      <c r="M17" s="46"/>
      <c r="N17" s="46"/>
      <c r="O17" s="47"/>
      <c r="P17" s="47"/>
      <c r="Q17" s="46"/>
      <c r="R17" s="46"/>
    </row>
    <row r="18" spans="1:18" s="3" customFormat="1" ht="54" customHeight="1" x14ac:dyDescent="0.2">
      <c r="A18" s="19">
        <v>6</v>
      </c>
      <c r="B18" s="43"/>
      <c r="C18" s="41"/>
      <c r="D18" s="41"/>
      <c r="E18" s="42"/>
      <c r="F18" s="42"/>
      <c r="G18" s="28" t="s">
        <v>4</v>
      </c>
      <c r="H18" s="42"/>
      <c r="I18" s="42"/>
      <c r="J18" s="46"/>
      <c r="K18" s="46"/>
      <c r="L18" s="46"/>
      <c r="M18" s="46"/>
      <c r="N18" s="46"/>
      <c r="O18" s="47"/>
      <c r="P18" s="47"/>
      <c r="Q18" s="46"/>
      <c r="R18" s="46"/>
    </row>
    <row r="19" spans="1:18" s="3" customFormat="1" ht="54" customHeight="1" x14ac:dyDescent="0.2">
      <c r="A19" s="19">
        <v>7</v>
      </c>
      <c r="B19" s="43"/>
      <c r="C19" s="41"/>
      <c r="D19" s="41"/>
      <c r="E19" s="42"/>
      <c r="F19" s="42"/>
      <c r="G19" s="28" t="s">
        <v>4</v>
      </c>
      <c r="H19" s="42"/>
      <c r="I19" s="42"/>
      <c r="J19" s="46"/>
      <c r="K19" s="46"/>
      <c r="L19" s="46"/>
      <c r="M19" s="46"/>
      <c r="N19" s="46"/>
      <c r="O19" s="47"/>
      <c r="P19" s="47"/>
      <c r="Q19" s="46"/>
      <c r="R19" s="46"/>
    </row>
    <row r="20" spans="1:18" s="3" customFormat="1" ht="54" customHeight="1" x14ac:dyDescent="0.2">
      <c r="A20" s="19">
        <v>8</v>
      </c>
      <c r="B20" s="43"/>
      <c r="C20" s="41"/>
      <c r="D20" s="41"/>
      <c r="E20" s="42"/>
      <c r="F20" s="42"/>
      <c r="G20" s="28" t="s">
        <v>4</v>
      </c>
      <c r="H20" s="42"/>
      <c r="I20" s="42"/>
      <c r="J20" s="46"/>
      <c r="K20" s="46"/>
      <c r="L20" s="46"/>
      <c r="M20" s="46"/>
      <c r="N20" s="46"/>
      <c r="O20" s="47"/>
      <c r="P20" s="47"/>
      <c r="Q20" s="46"/>
      <c r="R20" s="46"/>
    </row>
    <row r="21" spans="1:18" s="7" customFormat="1" ht="54" customHeight="1" x14ac:dyDescent="0.2">
      <c r="A21" s="19">
        <v>9</v>
      </c>
      <c r="B21" s="43"/>
      <c r="C21" s="41"/>
      <c r="D21" s="41"/>
      <c r="E21" s="42"/>
      <c r="F21" s="42"/>
      <c r="G21" s="28" t="s">
        <v>4</v>
      </c>
      <c r="H21" s="42"/>
      <c r="I21" s="42"/>
      <c r="J21" s="46"/>
      <c r="K21" s="46"/>
      <c r="L21" s="46"/>
      <c r="M21" s="46"/>
      <c r="N21" s="46"/>
      <c r="O21" s="47"/>
      <c r="P21" s="47"/>
      <c r="Q21" s="46"/>
      <c r="R21" s="46"/>
    </row>
    <row r="22" spans="1:18" s="3" customFormat="1" ht="54" customHeight="1" x14ac:dyDescent="0.2">
      <c r="A22" s="19">
        <v>10</v>
      </c>
      <c r="B22" s="43"/>
      <c r="C22" s="41"/>
      <c r="D22" s="41"/>
      <c r="E22" s="42"/>
      <c r="F22" s="42"/>
      <c r="G22" s="28" t="s">
        <v>4</v>
      </c>
      <c r="H22" s="42"/>
      <c r="I22" s="42"/>
      <c r="J22" s="46"/>
      <c r="K22" s="46"/>
      <c r="L22" s="46"/>
      <c r="M22" s="46"/>
      <c r="N22" s="46"/>
      <c r="O22" s="47"/>
      <c r="P22" s="47"/>
      <c r="Q22" s="46"/>
      <c r="R22" s="46"/>
    </row>
    <row r="23" spans="1:18" s="3" customFormat="1" ht="54" customHeight="1" x14ac:dyDescent="0.2">
      <c r="A23" s="19">
        <v>11</v>
      </c>
      <c r="B23" s="43"/>
      <c r="C23" s="41"/>
      <c r="D23" s="41"/>
      <c r="E23" s="42"/>
      <c r="F23" s="42"/>
      <c r="G23" s="28" t="s">
        <v>4</v>
      </c>
      <c r="H23" s="42"/>
      <c r="I23" s="42"/>
      <c r="J23" s="46"/>
      <c r="K23" s="46"/>
      <c r="L23" s="46"/>
      <c r="M23" s="46"/>
      <c r="N23" s="46"/>
      <c r="O23" s="47"/>
      <c r="P23" s="47"/>
      <c r="Q23" s="46"/>
      <c r="R23" s="46"/>
    </row>
    <row r="24" spans="1:18" s="3" customFormat="1" ht="54" customHeight="1" x14ac:dyDescent="0.2">
      <c r="A24" s="19">
        <v>12</v>
      </c>
      <c r="B24" s="43"/>
      <c r="C24" s="41"/>
      <c r="D24" s="41"/>
      <c r="E24" s="42"/>
      <c r="F24" s="42"/>
      <c r="G24" s="28" t="s">
        <v>4</v>
      </c>
      <c r="H24" s="42"/>
      <c r="I24" s="42"/>
      <c r="J24" s="46"/>
      <c r="K24" s="46"/>
      <c r="L24" s="46"/>
      <c r="M24" s="46"/>
      <c r="N24" s="47"/>
      <c r="O24" s="47"/>
      <c r="P24" s="47"/>
      <c r="Q24" s="46"/>
      <c r="R24" s="46"/>
    </row>
    <row r="25" spans="1:18" s="3" customFormat="1" ht="54" customHeight="1" x14ac:dyDescent="0.2">
      <c r="A25" s="19">
        <v>13</v>
      </c>
      <c r="B25" s="43"/>
      <c r="C25" s="41"/>
      <c r="D25" s="41"/>
      <c r="E25" s="42"/>
      <c r="F25" s="42"/>
      <c r="G25" s="28" t="s">
        <v>4</v>
      </c>
      <c r="H25" s="42"/>
      <c r="I25" s="42"/>
      <c r="J25" s="46"/>
      <c r="K25" s="46"/>
      <c r="L25" s="46"/>
      <c r="M25" s="46"/>
      <c r="N25" s="46"/>
      <c r="O25" s="47"/>
      <c r="P25" s="47"/>
      <c r="Q25" s="46"/>
      <c r="R25" s="46"/>
    </row>
    <row r="26" spans="1:18" s="3" customFormat="1" ht="54" customHeight="1" x14ac:dyDescent="0.2">
      <c r="A26" s="19">
        <v>14</v>
      </c>
      <c r="B26" s="43"/>
      <c r="C26" s="41"/>
      <c r="D26" s="41"/>
      <c r="E26" s="42"/>
      <c r="F26" s="42"/>
      <c r="G26" s="28" t="s">
        <v>4</v>
      </c>
      <c r="H26" s="42"/>
      <c r="I26" s="42"/>
      <c r="J26" s="46"/>
      <c r="K26" s="46"/>
      <c r="L26" s="46"/>
      <c r="M26" s="46"/>
      <c r="N26" s="47"/>
      <c r="O26" s="47"/>
      <c r="P26" s="47"/>
      <c r="Q26" s="46"/>
      <c r="R26" s="46"/>
    </row>
    <row r="27" spans="1:18" s="3" customFormat="1" ht="54" customHeight="1" x14ac:dyDescent="0.2">
      <c r="A27" s="19">
        <v>15</v>
      </c>
      <c r="B27" s="43"/>
      <c r="C27" s="41"/>
      <c r="D27" s="44"/>
      <c r="E27" s="45"/>
      <c r="F27" s="45"/>
      <c r="G27" s="28" t="s">
        <v>4</v>
      </c>
      <c r="H27" s="42"/>
      <c r="I27" s="45"/>
      <c r="J27" s="46"/>
      <c r="K27" s="46"/>
      <c r="L27" s="46"/>
      <c r="M27" s="46"/>
      <c r="N27" s="46"/>
      <c r="O27" s="47"/>
      <c r="P27" s="47"/>
      <c r="Q27" s="46"/>
      <c r="R27" s="46"/>
    </row>
    <row r="30" spans="1:18" ht="14" x14ac:dyDescent="0.2">
      <c r="K30" s="1" t="s">
        <v>65</v>
      </c>
      <c r="M30" s="27" t="s">
        <v>30</v>
      </c>
    </row>
    <row r="31" spans="1:18" ht="14" x14ac:dyDescent="0.2">
      <c r="K31" s="1" t="s">
        <v>66</v>
      </c>
      <c r="M31" s="27" t="s">
        <v>32</v>
      </c>
    </row>
    <row r="32" spans="1:18" ht="14" x14ac:dyDescent="0.2">
      <c r="K32" s="1" t="s">
        <v>67</v>
      </c>
      <c r="M32" s="27" t="s">
        <v>33</v>
      </c>
    </row>
    <row r="33" spans="11:13" ht="14" x14ac:dyDescent="0.2">
      <c r="K33" s="1" t="s">
        <v>68</v>
      </c>
      <c r="M33" s="27" t="s">
        <v>34</v>
      </c>
    </row>
    <row r="34" spans="11:13" ht="14" x14ac:dyDescent="0.2">
      <c r="M34" s="27" t="s">
        <v>35</v>
      </c>
    </row>
    <row r="35" spans="11:13" ht="14" x14ac:dyDescent="0.2">
      <c r="M35" s="27" t="s">
        <v>36</v>
      </c>
    </row>
    <row r="36" spans="11:13" ht="14" x14ac:dyDescent="0.2">
      <c r="M36" s="27" t="s">
        <v>37</v>
      </c>
    </row>
    <row r="37" spans="11:13" ht="14" x14ac:dyDescent="0.2">
      <c r="M37" s="27" t="s">
        <v>38</v>
      </c>
    </row>
    <row r="38" spans="11:13" ht="14" x14ac:dyDescent="0.2">
      <c r="M38" s="27" t="s">
        <v>39</v>
      </c>
    </row>
    <row r="39" spans="11:13" ht="14" x14ac:dyDescent="0.2">
      <c r="M39" s="27" t="s">
        <v>40</v>
      </c>
    </row>
  </sheetData>
  <autoFilter ref="A10:ALA27">
    <filterColumn colId="4" showButton="0"/>
    <filterColumn colId="6" showButton="0"/>
  </autoFilter>
  <mergeCells count="20">
    <mergeCell ref="A1:H1"/>
    <mergeCell ref="K7:P7"/>
    <mergeCell ref="K6:P6"/>
    <mergeCell ref="B5:J5"/>
    <mergeCell ref="K3:P3"/>
    <mergeCell ref="K4:P4"/>
    <mergeCell ref="K5:P5"/>
    <mergeCell ref="B3:J3"/>
    <mergeCell ref="B4:J4"/>
    <mergeCell ref="R9:R10"/>
    <mergeCell ref="A9:A10"/>
    <mergeCell ref="E9:F9"/>
    <mergeCell ref="H9:I9"/>
    <mergeCell ref="M9:N9"/>
    <mergeCell ref="B9:D9"/>
    <mergeCell ref="J9:J10"/>
    <mergeCell ref="O9:O10"/>
    <mergeCell ref="P9:P10"/>
    <mergeCell ref="Q9:Q10"/>
    <mergeCell ref="K9:L9"/>
  </mergeCells>
  <phoneticPr fontId="4"/>
  <dataValidations count="2">
    <dataValidation type="list" allowBlank="1" showInputMessage="1" showErrorMessage="1" sqref="M11:M27">
      <formula1>$M$30:$M$39</formula1>
    </dataValidation>
    <dataValidation type="list" allowBlank="1" showInputMessage="1" showErrorMessage="1" sqref="K11:K27">
      <formula1>$K$30:$K$33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X29"/>
  <sheetViews>
    <sheetView zoomScaleNormal="100" zoomScalePageLayoutView="60" workbookViewId="0">
      <selection activeCell="Y14" sqref="Y14"/>
    </sheetView>
  </sheetViews>
  <sheetFormatPr defaultColWidth="9.09765625" defaultRowHeight="14" x14ac:dyDescent="0.2"/>
  <cols>
    <col min="1" max="1" width="6.3984375" style="5" customWidth="1"/>
    <col min="2" max="2" width="3.59765625" style="5" customWidth="1"/>
    <col min="3" max="3" width="4.09765625" style="5" customWidth="1"/>
    <col min="4" max="4" width="4" style="5" customWidth="1"/>
    <col min="5" max="5" width="4.3984375" style="5" customWidth="1"/>
    <col min="6" max="6" width="2" style="5" customWidth="1"/>
    <col min="7" max="10" width="4.69921875" style="5" customWidth="1"/>
    <col min="11" max="11" width="2.3984375" style="5" customWidth="1"/>
    <col min="12" max="12" width="4.69921875" style="5" customWidth="1"/>
    <col min="13" max="13" width="2" style="5" customWidth="1"/>
    <col min="14" max="21" width="4.69921875" style="5" customWidth="1"/>
    <col min="22" max="22" width="4.8984375" style="5" customWidth="1"/>
    <col min="23" max="23" width="4.69921875" style="5" customWidth="1"/>
    <col min="24" max="24" width="3.59765625" style="5" customWidth="1"/>
    <col min="25" max="16384" width="9.09765625" style="5"/>
  </cols>
  <sheetData>
    <row r="1" spans="1:24" x14ac:dyDescent="0.2">
      <c r="A1" s="15" t="s">
        <v>61</v>
      </c>
      <c r="B1" s="16">
        <v>3</v>
      </c>
      <c r="C1" s="5" t="s">
        <v>62</v>
      </c>
    </row>
    <row r="2" spans="1:24" x14ac:dyDescent="0.2">
      <c r="A2" s="15"/>
      <c r="B2" s="61"/>
    </row>
    <row r="3" spans="1:24" x14ac:dyDescent="0.2">
      <c r="A3" s="15"/>
      <c r="B3" s="61"/>
    </row>
    <row r="5" spans="1:24" ht="20.25" customHeight="1" x14ac:dyDescent="0.2">
      <c r="B5" s="110" t="s">
        <v>69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4" x14ac:dyDescent="0.2"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24" x14ac:dyDescent="0.2"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"/>
    </row>
    <row r="8" spans="1:24" ht="21.75" customHeight="1" x14ac:dyDescent="0.2">
      <c r="C8" s="62"/>
      <c r="D8" s="62"/>
      <c r="E8" s="62"/>
      <c r="F8" s="62"/>
      <c r="G8" s="62"/>
      <c r="H8" s="62"/>
      <c r="I8" s="62"/>
      <c r="J8" s="113" t="s">
        <v>6</v>
      </c>
      <c r="K8" s="113"/>
      <c r="L8" s="113"/>
      <c r="M8" s="56">
        <f>活動実績入力表!B3</f>
        <v>0</v>
      </c>
      <c r="N8" s="57"/>
      <c r="O8" s="57"/>
      <c r="P8" s="57"/>
      <c r="Q8" s="57"/>
      <c r="R8" s="57"/>
      <c r="S8" s="57"/>
      <c r="T8" s="57"/>
      <c r="U8" s="57"/>
      <c r="V8" s="58"/>
    </row>
    <row r="9" spans="1:24" ht="20.25" customHeight="1" x14ac:dyDescent="0.2">
      <c r="C9" s="62"/>
      <c r="D9" s="62"/>
      <c r="E9" s="62"/>
      <c r="F9" s="62"/>
      <c r="G9" s="62"/>
      <c r="H9" s="62"/>
      <c r="I9" s="62"/>
      <c r="J9" s="113" t="s">
        <v>7</v>
      </c>
      <c r="K9" s="113"/>
      <c r="L9" s="113"/>
      <c r="M9" s="56">
        <f>活動実績入力表!B4</f>
        <v>0</v>
      </c>
      <c r="N9" s="59"/>
      <c r="O9" s="59"/>
      <c r="P9" s="59"/>
      <c r="Q9" s="59"/>
      <c r="R9" s="59"/>
      <c r="S9" s="59"/>
      <c r="T9" s="59"/>
      <c r="U9" s="59"/>
      <c r="V9" s="60"/>
    </row>
    <row r="10" spans="1:24" ht="21" customHeight="1" x14ac:dyDescent="0.2">
      <c r="C10" s="62"/>
      <c r="D10" s="62"/>
      <c r="E10" s="62"/>
      <c r="F10" s="62"/>
      <c r="G10" s="62"/>
      <c r="H10" s="62"/>
      <c r="I10" s="62"/>
      <c r="J10" s="113" t="s">
        <v>8</v>
      </c>
      <c r="K10" s="113"/>
      <c r="L10" s="113"/>
      <c r="M10" s="56">
        <f>活動実績入力表!B5</f>
        <v>0</v>
      </c>
      <c r="N10" s="59"/>
      <c r="O10" s="59"/>
      <c r="P10" s="59"/>
      <c r="Q10" s="59"/>
      <c r="R10" s="59"/>
      <c r="S10" s="59"/>
      <c r="T10" s="59"/>
      <c r="U10" s="59"/>
      <c r="V10" s="60"/>
    </row>
    <row r="11" spans="1:24" x14ac:dyDescent="0.2"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spans="1:24" ht="18.75" customHeight="1" x14ac:dyDescent="0.2"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</row>
    <row r="13" spans="1:24" ht="28.5" customHeight="1" x14ac:dyDescent="0.25">
      <c r="C13" s="108" t="s">
        <v>9</v>
      </c>
      <c r="D13" s="109"/>
      <c r="E13" s="109"/>
      <c r="F13" s="49"/>
      <c r="G13" s="50">
        <f>VLOOKUP(B1,活動実績入力表!$A$10:$R$27,2)</f>
        <v>0</v>
      </c>
      <c r="H13" s="50" t="s">
        <v>1</v>
      </c>
      <c r="I13" s="50">
        <f>VLOOKUP(B1,活動実績入力表!$A$10:$R$27,3)</f>
        <v>0</v>
      </c>
      <c r="J13" s="50" t="s">
        <v>2</v>
      </c>
      <c r="K13" s="50" t="s">
        <v>41</v>
      </c>
      <c r="L13" s="50">
        <f>VLOOKUP(B1,活動実績入力表!$A$10:$R$27,4)</f>
        <v>0</v>
      </c>
      <c r="M13" s="51" t="s">
        <v>42</v>
      </c>
      <c r="N13" s="52">
        <f>VLOOKUP(B1,活動実績入力表!$A$10:$R$27,5)</f>
        <v>0</v>
      </c>
      <c r="O13" s="53" t="s">
        <v>19</v>
      </c>
      <c r="P13" s="50">
        <f>VLOOKUP(B1,活動実績入力表!$A$10:$R$27,6)</f>
        <v>0</v>
      </c>
      <c r="Q13" s="53" t="s">
        <v>20</v>
      </c>
      <c r="R13" s="53" t="s">
        <v>5</v>
      </c>
      <c r="S13" s="50">
        <f>VLOOKUP(B1,活動実績入力表!$A$10:$R$27,8)</f>
        <v>0</v>
      </c>
      <c r="T13" s="53" t="s">
        <v>19</v>
      </c>
      <c r="U13" s="50">
        <f>VLOOKUP(B1,活動実績入力表!$A$10:$R$27,9)</f>
        <v>0</v>
      </c>
      <c r="V13" s="51" t="s">
        <v>20</v>
      </c>
      <c r="W13" s="21"/>
      <c r="X13" s="21"/>
    </row>
    <row r="14" spans="1:24" ht="28.5" customHeight="1" x14ac:dyDescent="0.25">
      <c r="C14" s="108" t="s">
        <v>43</v>
      </c>
      <c r="D14" s="109"/>
      <c r="E14" s="109"/>
      <c r="F14" s="49"/>
      <c r="G14" s="103">
        <f>VLOOKUP(B1,活動実績入力表!$A$10:$R$27,10)</f>
        <v>0</v>
      </c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4"/>
      <c r="W14" s="21"/>
      <c r="X14" s="21"/>
    </row>
    <row r="15" spans="1:24" ht="28.5" customHeight="1" x14ac:dyDescent="0.25">
      <c r="C15" s="108" t="s">
        <v>12</v>
      </c>
      <c r="D15" s="109"/>
      <c r="E15" s="109"/>
      <c r="F15" s="49"/>
      <c r="G15" s="103">
        <f>VLOOKUP(B1,活動実績入力表!$A$10:$R$27,11)</f>
        <v>0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4"/>
      <c r="W15" s="21"/>
      <c r="X15" s="21"/>
    </row>
    <row r="16" spans="1:24" ht="28.5" customHeight="1" x14ac:dyDescent="0.25">
      <c r="C16" s="108" t="s">
        <v>56</v>
      </c>
      <c r="D16" s="109"/>
      <c r="E16" s="109"/>
      <c r="F16" s="49"/>
      <c r="G16" s="103">
        <f>VLOOKUP(B1,活動実績入力表!$A$10:$R$27,14)</f>
        <v>0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4"/>
      <c r="W16" s="21"/>
      <c r="X16" s="21"/>
    </row>
    <row r="17" spans="3:24" ht="28.5" customHeight="1" x14ac:dyDescent="0.25">
      <c r="C17" s="108" t="s">
        <v>10</v>
      </c>
      <c r="D17" s="109"/>
      <c r="E17" s="109"/>
      <c r="F17" s="49"/>
      <c r="G17" s="105">
        <f>VLOOKUP(B1,活動実績入力表!$A$10:$R$27,15)</f>
        <v>0</v>
      </c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64" t="s">
        <v>21</v>
      </c>
      <c r="T17" s="64"/>
      <c r="U17" s="64"/>
      <c r="V17" s="65"/>
      <c r="W17" s="20"/>
      <c r="X17" s="20"/>
    </row>
    <row r="18" spans="3:24" ht="28.5" customHeight="1" x14ac:dyDescent="0.25">
      <c r="C18" s="114" t="s">
        <v>11</v>
      </c>
      <c r="D18" s="115"/>
      <c r="E18" s="115"/>
      <c r="F18" s="54"/>
      <c r="G18" s="106">
        <f>VLOOKUP(B1,活動実績入力表!$A$10:$R$27,12)</f>
        <v>0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7"/>
      <c r="W18" s="20"/>
      <c r="X18" s="20"/>
    </row>
    <row r="19" spans="3:24" ht="28.5" customHeight="1" x14ac:dyDescent="0.25">
      <c r="C19" s="116"/>
      <c r="D19" s="117"/>
      <c r="E19" s="117"/>
      <c r="F19" s="55"/>
      <c r="G19" s="118">
        <f>VLOOKUP(B1,活動実績入力表!$A$10:$R$27,13)</f>
        <v>0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9"/>
      <c r="W19" s="20"/>
      <c r="X19" s="20"/>
    </row>
    <row r="20" spans="3:24" ht="128.25" customHeight="1" x14ac:dyDescent="0.25">
      <c r="C20" s="108" t="s">
        <v>54</v>
      </c>
      <c r="D20" s="109"/>
      <c r="E20" s="109"/>
      <c r="F20" s="49"/>
      <c r="G20" s="111">
        <f>VLOOKUP(B1,活動実績入力表!$A$10:$R$27,16)</f>
        <v>0</v>
      </c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2"/>
      <c r="W20" s="20"/>
      <c r="X20" s="20"/>
    </row>
    <row r="21" spans="3:24" ht="57" customHeight="1" x14ac:dyDescent="0.25">
      <c r="C21" s="108" t="s">
        <v>60</v>
      </c>
      <c r="D21" s="109"/>
      <c r="E21" s="109"/>
      <c r="F21" s="49"/>
      <c r="G21" s="111">
        <f>VLOOKUP(B1,活動実績入力表!$A$10:$R$27,17)</f>
        <v>0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2"/>
      <c r="W21" s="20"/>
      <c r="X21" s="20"/>
    </row>
    <row r="22" spans="3:24" ht="16.5" customHeight="1" x14ac:dyDescent="0.25">
      <c r="C22" s="22"/>
      <c r="D22" s="20"/>
      <c r="E22" s="21"/>
      <c r="F22" s="21"/>
      <c r="G22" s="20"/>
      <c r="H22" s="21"/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0"/>
      <c r="X22" s="20"/>
    </row>
    <row r="23" spans="3:24" ht="27.75" customHeight="1" x14ac:dyDescent="0.25"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9"/>
      <c r="N23" s="21"/>
      <c r="O23" s="66"/>
      <c r="P23" s="67"/>
      <c r="Q23" s="67"/>
      <c r="R23" s="67"/>
      <c r="S23" s="67"/>
      <c r="T23" s="67"/>
      <c r="U23" s="67"/>
      <c r="V23" s="68"/>
      <c r="W23" s="20"/>
      <c r="X23" s="20"/>
    </row>
    <row r="24" spans="3:24" ht="27.75" customHeight="1" x14ac:dyDescent="0.25"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69"/>
      <c r="N24" s="21"/>
      <c r="O24" s="69"/>
      <c r="P24" s="70"/>
      <c r="Q24" s="70"/>
      <c r="R24" s="70"/>
      <c r="S24" s="70"/>
      <c r="T24" s="70"/>
      <c r="U24" s="70"/>
      <c r="V24" s="71"/>
      <c r="W24" s="20"/>
      <c r="X24" s="20"/>
    </row>
    <row r="25" spans="3:24" ht="27.75" customHeight="1" x14ac:dyDescent="0.25"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2"/>
      <c r="N25" s="20"/>
      <c r="O25" s="72"/>
      <c r="P25" s="73"/>
      <c r="Q25" s="73"/>
      <c r="R25" s="73"/>
      <c r="S25" s="73"/>
      <c r="T25" s="73"/>
      <c r="U25" s="73"/>
      <c r="V25" s="74"/>
      <c r="W25" s="20"/>
      <c r="X25" s="20"/>
    </row>
    <row r="26" spans="3:24" ht="27.75" customHeight="1" x14ac:dyDescent="0.2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5"/>
      <c r="O26" s="75"/>
      <c r="P26" s="76"/>
      <c r="Q26" s="76"/>
      <c r="R26" s="76"/>
      <c r="S26" s="76"/>
      <c r="T26" s="76"/>
      <c r="U26" s="76"/>
      <c r="V26" s="77"/>
    </row>
    <row r="27" spans="3:24" ht="27.75" customHeight="1" x14ac:dyDescent="0.2">
      <c r="C27" s="75"/>
      <c r="D27" s="76"/>
      <c r="E27" s="76"/>
      <c r="F27" s="76"/>
      <c r="G27" s="76"/>
      <c r="H27" s="76"/>
      <c r="I27" s="76"/>
      <c r="J27" s="76"/>
      <c r="K27" s="76"/>
      <c r="L27" s="76"/>
      <c r="M27" s="75"/>
      <c r="O27" s="75"/>
      <c r="P27" s="76"/>
      <c r="Q27" s="76"/>
      <c r="R27" s="76"/>
      <c r="S27" s="76"/>
      <c r="T27" s="76"/>
      <c r="U27" s="76"/>
      <c r="V27" s="77"/>
    </row>
    <row r="28" spans="3:24" ht="27.75" customHeight="1" x14ac:dyDescent="0.2">
      <c r="C28" s="78"/>
      <c r="D28" s="79"/>
      <c r="E28" s="79"/>
      <c r="F28" s="79"/>
      <c r="G28" s="79"/>
      <c r="H28" s="80"/>
      <c r="I28" s="80"/>
      <c r="J28" s="80"/>
      <c r="K28" s="81"/>
      <c r="L28" s="81"/>
      <c r="M28" s="84"/>
      <c r="N28" s="17"/>
      <c r="O28" s="82"/>
      <c r="P28" s="80"/>
      <c r="Q28" s="79"/>
      <c r="R28" s="79"/>
      <c r="S28" s="79"/>
      <c r="T28" s="79"/>
      <c r="U28" s="79"/>
      <c r="V28" s="83"/>
    </row>
    <row r="29" spans="3:24" ht="27.75" customHeight="1" x14ac:dyDescent="0.2"/>
  </sheetData>
  <mergeCells count="20">
    <mergeCell ref="B5:W5"/>
    <mergeCell ref="C21:E21"/>
    <mergeCell ref="G21:V21"/>
    <mergeCell ref="J8:L8"/>
    <mergeCell ref="J9:L9"/>
    <mergeCell ref="J10:L10"/>
    <mergeCell ref="C20:E20"/>
    <mergeCell ref="G20:V20"/>
    <mergeCell ref="C18:E19"/>
    <mergeCell ref="G19:V19"/>
    <mergeCell ref="C14:E14"/>
    <mergeCell ref="G14:V14"/>
    <mergeCell ref="G15:V15"/>
    <mergeCell ref="G16:V16"/>
    <mergeCell ref="G17:R17"/>
    <mergeCell ref="G18:V18"/>
    <mergeCell ref="C13:E13"/>
    <mergeCell ref="C15:E15"/>
    <mergeCell ref="C16:E16"/>
    <mergeCell ref="C17:E17"/>
  </mergeCells>
  <phoneticPr fontId="4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活動実績入力表</vt:lpstr>
      <vt:lpstr>個表(※入力は不要)</vt:lpstr>
      <vt:lpstr>活動実績入力表!Print_Area</vt:lpstr>
      <vt:lpstr>'個表(※入力は不要)'!Print_Area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英明</dc:creator>
  <cp:lastModifiedBy>渡辺　陸斗</cp:lastModifiedBy>
  <cp:revision>89</cp:revision>
  <cp:lastPrinted>2025-01-07T07:21:11Z</cp:lastPrinted>
  <dcterms:created xsi:type="dcterms:W3CDTF">2016-04-14T14:47:58Z</dcterms:created>
  <dcterms:modified xsi:type="dcterms:W3CDTF">2025-01-07T07:59:44Z</dcterms:modified>
  <dc:language>ja-JP</dc:language>
</cp:coreProperties>
</file>