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5 上水道経営係\★管理係\13.調査 報告\★調査報告（財政課）\調査報告（財政課）H29\経営比較分析表（Ｈ２８年度決算）\"/>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<sst xmlns="http://schemas.openxmlformats.org/spreadsheetml/2006/main" count="232" uniqueCount="120">
  <si>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</si>
  <si>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</si>
  <si>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</si>
  <si>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</si>
  <si>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</si>
  <si>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</si>
  <si>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</si>
  <si>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</si>
  <si>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</si>
  <si>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</si>
  <si>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</si>
  <si>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</si>
  <si>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</si>
  <si>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</si>
  <si>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</si>
  <si>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</si>
  <si>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</si>
  <si>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</si>
  <si>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</si>
  <si>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</si>
  <si>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</si>
  <si>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</si>
  <si>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</si>
  <si>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</si>
  <si>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</si>
  <si>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</si>
  <si>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</si>
  <si>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</si>
  <si>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</si>
  <si>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</si>
  <si>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</si>
  <si>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</si>
  <si>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</si>
  <si>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</si>
  <si>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</si>
  <si>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</si>
  <si>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</si>
  <si>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</si>
  <si>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</si>
  <si>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</si>
  <si>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</si>
  <si>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</si>
  <si>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</si>
  <si>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</si>
  <si>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</si>
  <si>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</si>
  <si>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</si>
  <si>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</si>
  <si>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</si>
  <si>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</si>
  <si>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</si>
  <si>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</si>
  <si>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</si>
  <si>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</si>
  <si>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</si>
  <si>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</si>
  <si>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</si>
  <si>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</si>
  <si>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</si>
  <si>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</si>
  <si>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</si>
  <si>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</si>
  <si>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</si>
  <si>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</si>
  <si>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</si>
  <si>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</si>
  <si>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</si>
  <si>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</si>
  <si>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</si>
  <si>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</si>
  <si>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</si>
  <si>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</si>
  <si>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</si>
  <si>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</si>
  <si>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</si>
  <si>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</si>
  <si>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</si>
  <si>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</si>
  <si>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</si>
  <si>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</si>
  <si>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</si>
  <si>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</si>
  <si>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</si>
  <si>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</si>
  <si>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</si>
  <si>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</si>
  <si>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</si>
  <si>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</si>
  <si>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</si>
  <si>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</si>
  <si>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</si>
  <si>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</si>
  <si>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</si>
  <si>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</si>
  <si>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</si>
  <si>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</si>
  <si>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</si>
  <si>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</si>
  <si>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</si>
  <si>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</si>
  <si>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</si>
  <si>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</si>
  <si>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</si>
  <si>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</si>
  <si>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</si>
  <si>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甲賀市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</si>
  <si>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</si>
  <si>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</si>
  <si>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</si>
  <si>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</si>
  <si>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</si>
  <si>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</si>
  <si>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</si>
  <si>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</si>
  <si>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</si>
  <si>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</si>
  <si>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</si>
  <si>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償却対象資産の減価償却がどの程度進んでいるかを表す指標で、資産の老朽化度合いを示しています。類似団体の平均値より老朽化度合いは低いと言えますが、年々増加し老朽化度合いが進んでいます。②管路経年化率は、法定耐用年数を超えた管路延長の割合を表す指標で、管路の老朽化度合いを示しています。また、③管路更新率は、更新した管路延長の割合を示していますが、昨年度は類似団体の平均値を下回っています。経年化率は次第に進行していくため、今後も計画的に管路の更新を進めいく必要があると考えます。</t>
    <rPh sb="2" eb="4">
      <t>ユウケイ</t>
    </rPh>
    <rPh sb="4" eb="6">
      <t>コテイ</t>
    </rPh>
    <rPh sb="6" eb="8">
      <t>シサン</t>
    </rPh>
    <rPh sb="8" eb="10">
      <t>ゲンカ</t>
    </rPh>
    <rPh sb="10" eb="12">
      <t>ショウキャク</t>
    </rPh>
    <rPh sb="12" eb="13">
      <t>リツ</t>
    </rPh>
    <rPh sb="15" eb="17">
      <t>ショウキャク</t>
    </rPh>
    <rPh sb="17" eb="19">
      <t>タイショウ</t>
    </rPh>
    <rPh sb="19" eb="21">
      <t>シサン</t>
    </rPh>
    <rPh sb="22" eb="24">
      <t>ゲンカ</t>
    </rPh>
    <rPh sb="24" eb="26">
      <t>ショウキャク</t>
    </rPh>
    <rPh sb="29" eb="31">
      <t>テイド</t>
    </rPh>
    <rPh sb="31" eb="32">
      <t>スス</t>
    </rPh>
    <rPh sb="38" eb="39">
      <t>アラワ</t>
    </rPh>
    <rPh sb="40" eb="42">
      <t>シヒョウ</t>
    </rPh>
    <rPh sb="44" eb="46">
      <t>シサン</t>
    </rPh>
    <rPh sb="47" eb="50">
      <t>ロウキュウカ</t>
    </rPh>
    <rPh sb="50" eb="52">
      <t>ドア</t>
    </rPh>
    <rPh sb="54" eb="55">
      <t>シメ</t>
    </rPh>
    <rPh sb="61" eb="63">
      <t>ルイジ</t>
    </rPh>
    <rPh sb="63" eb="65">
      <t>ダンタイ</t>
    </rPh>
    <rPh sb="66" eb="69">
      <t>ヘイキンチ</t>
    </rPh>
    <rPh sb="71" eb="74">
      <t>ロウキュウカ</t>
    </rPh>
    <rPh sb="74" eb="76">
      <t>ドア</t>
    </rPh>
    <rPh sb="78" eb="79">
      <t>ヒク</t>
    </rPh>
    <rPh sb="81" eb="82">
      <t>イ</t>
    </rPh>
    <rPh sb="87" eb="89">
      <t>ネンネン</t>
    </rPh>
    <rPh sb="89" eb="91">
      <t>ゾウカ</t>
    </rPh>
    <rPh sb="92" eb="95">
      <t>ロウキュウカ</t>
    </rPh>
    <rPh sb="95" eb="97">
      <t>ドア</t>
    </rPh>
    <rPh sb="99" eb="100">
      <t>スス</t>
    </rPh>
    <rPh sb="107" eb="109">
      <t>カンロ</t>
    </rPh>
    <rPh sb="109" eb="111">
      <t>ケイネン</t>
    </rPh>
    <rPh sb="111" eb="112">
      <t>カ</t>
    </rPh>
    <rPh sb="112" eb="113">
      <t>リツ</t>
    </rPh>
    <rPh sb="115" eb="117">
      <t>ホウテイ</t>
    </rPh>
    <rPh sb="117" eb="119">
      <t>タイヨウ</t>
    </rPh>
    <rPh sb="119" eb="121">
      <t>ネンスウ</t>
    </rPh>
    <rPh sb="122" eb="123">
      <t>コ</t>
    </rPh>
    <rPh sb="125" eb="127">
      <t>カンロ</t>
    </rPh>
    <rPh sb="127" eb="129">
      <t>エンチョウ</t>
    </rPh>
    <rPh sb="130" eb="132">
      <t>ワリアイ</t>
    </rPh>
    <rPh sb="133" eb="134">
      <t>アラワ</t>
    </rPh>
    <rPh sb="135" eb="137">
      <t>シヒョウ</t>
    </rPh>
    <rPh sb="139" eb="141">
      <t>カンロ</t>
    </rPh>
    <rPh sb="142" eb="145">
      <t>ロウキュウカ</t>
    </rPh>
    <rPh sb="145" eb="147">
      <t>ドア</t>
    </rPh>
    <rPh sb="149" eb="150">
      <t>シメ</t>
    </rPh>
    <rPh sb="187" eb="190">
      <t>サクネンド</t>
    </rPh>
    <rPh sb="191" eb="193">
      <t>ルイジ</t>
    </rPh>
    <rPh sb="193" eb="195">
      <t>ダンタイ</t>
    </rPh>
    <rPh sb="196" eb="199">
      <t>ヘイキンチ</t>
    </rPh>
    <rPh sb="208" eb="211">
      <t>ケイネンカ</t>
    </rPh>
    <rPh sb="211" eb="212">
      <t>リツ</t>
    </rPh>
    <rPh sb="213" eb="215">
      <t>シダイ</t>
    </rPh>
    <rPh sb="216" eb="218">
      <t>シンコウ</t>
    </rPh>
    <rPh sb="225" eb="227">
      <t>コンゴ</t>
    </rPh>
    <rPh sb="228" eb="231">
      <t>ケイカクテキ</t>
    </rPh>
    <rPh sb="232" eb="234">
      <t>カンロ</t>
    </rPh>
    <rPh sb="235" eb="237">
      <t>コウシン</t>
    </rPh>
    <rPh sb="238" eb="239">
      <t>スス</t>
    </rPh>
    <rPh sb="242" eb="244">
      <t>ヒツヨウ</t>
    </rPh>
    <rPh sb="248" eb="249">
      <t>カンガ</t>
    </rPh>
    <phoneticPr fontId="7"/>
  </si>
  <si>
    <t>　経営の健全性については、①経常収支比率と⑤料金回収率が共に100％を超えており、黒字経営を維持し、経営に必要な経費を料金で賄うことができている状況を表しています。昨年度と比べ、一般会計からの補助金等の減少により収入減となりましたが、県用水受水費の減額等がそれらを上回る支出減となったことから、経常収支比率は6.98％増加し、類似団体平均値や全国平均値をともに上回っており、収支は健全な水準にあると言えます。今後も黒字経営を維持できるよう効率化を図り、経営健全化に努めます。
　経営の効率性については、⑥給水原価が県用水受水費の減額等により、昨年度に比べ15.79円の減額となりました。しかしながら、甲賀市は給水区域が広範囲にわたることや、地形的な問題から施設を多く抱えており、経常費用（減価償却費や施設の維持管理に係る費用）が多いことから類似団体平均値や全国平均値をともに上回っています。
　⑦施設利用率は一日配水能力に対する一日平均配水量の割合でありますが、昨年度に比べ増加しています。しかし、施設の稼働が収益につながっているかを判断する⑧有収率は減少しており、漏水等による収益につながらない配水が増加したと考えられます。給水人口の減少に伴い配水量も減少していくと考えられることから、施設の統廃合等を行うとともに、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1" eb="43">
      <t>クロジ</t>
    </rPh>
    <rPh sb="43" eb="45">
      <t>ケイエイ</t>
    </rPh>
    <rPh sb="46" eb="48">
      <t>イジ</t>
    </rPh>
    <rPh sb="56" eb="58">
      <t>ケイヒ</t>
    </rPh>
    <rPh sb="59" eb="61">
      <t>リョウキン</t>
    </rPh>
    <rPh sb="62" eb="63">
      <t>マカナ</t>
    </rPh>
    <rPh sb="72" eb="74">
      <t>ジョウキョウ</t>
    </rPh>
    <rPh sb="75" eb="76">
      <t>アラワ</t>
    </rPh>
    <rPh sb="82" eb="84">
      <t>サクネン</t>
    </rPh>
    <rPh sb="84" eb="85">
      <t>ド</t>
    </rPh>
    <rPh sb="86" eb="87">
      <t>クラ</t>
    </rPh>
    <rPh sb="89" eb="91">
      <t>イッパン</t>
    </rPh>
    <rPh sb="91" eb="93">
      <t>カイケイ</t>
    </rPh>
    <rPh sb="96" eb="99">
      <t>ホジョキン</t>
    </rPh>
    <rPh sb="99" eb="100">
      <t>トウ</t>
    </rPh>
    <rPh sb="101" eb="103">
      <t>ゲンショウ</t>
    </rPh>
    <rPh sb="106" eb="108">
      <t>シュウニュウ</t>
    </rPh>
    <rPh sb="108" eb="109">
      <t>ゲン</t>
    </rPh>
    <rPh sb="117" eb="118">
      <t>ケン</t>
    </rPh>
    <rPh sb="118" eb="120">
      <t>ヨウスイ</t>
    </rPh>
    <rPh sb="120" eb="121">
      <t>ジュ</t>
    </rPh>
    <rPh sb="159" eb="161">
      <t>ゾウカ</t>
    </rPh>
    <rPh sb="163" eb="165">
      <t>ルイジ</t>
    </rPh>
    <rPh sb="165" eb="167">
      <t>ダンタイ</t>
    </rPh>
    <rPh sb="167" eb="169">
      <t>ヘイキン</t>
    </rPh>
    <rPh sb="169" eb="170">
      <t>チ</t>
    </rPh>
    <rPh sb="171" eb="173">
      <t>ゼンコク</t>
    </rPh>
    <rPh sb="173" eb="175">
      <t>ヘイキン</t>
    </rPh>
    <rPh sb="175" eb="176">
      <t>チ</t>
    </rPh>
    <rPh sb="180" eb="182">
      <t>ウワマワ</t>
    </rPh>
    <rPh sb="187" eb="189">
      <t>シュウシ</t>
    </rPh>
    <rPh sb="190" eb="192">
      <t>ケンゼン</t>
    </rPh>
    <rPh sb="193" eb="195">
      <t>スイジュン</t>
    </rPh>
    <rPh sb="199" eb="200">
      <t>イ</t>
    </rPh>
    <rPh sb="204" eb="206">
      <t>コンゴ</t>
    </rPh>
    <rPh sb="207" eb="209">
      <t>クロジ</t>
    </rPh>
    <rPh sb="209" eb="211">
      <t>ケイエイ</t>
    </rPh>
    <rPh sb="212" eb="214">
      <t>イジ</t>
    </rPh>
    <rPh sb="219" eb="222">
      <t>コウリツカ</t>
    </rPh>
    <rPh sb="223" eb="224">
      <t>ハカ</t>
    </rPh>
    <rPh sb="226" eb="228">
      <t>ケイエイ</t>
    </rPh>
    <rPh sb="228" eb="231">
      <t>ケンゼンカ</t>
    </rPh>
    <rPh sb="232" eb="233">
      <t>ツト</t>
    </rPh>
    <rPh sb="239" eb="241">
      <t>ケイエイ</t>
    </rPh>
    <rPh sb="242" eb="245">
      <t>コウリツセイ</t>
    </rPh>
    <rPh sb="252" eb="254">
      <t>キュウスイ</t>
    </rPh>
    <rPh sb="254" eb="256">
      <t>ゲンカ</t>
    </rPh>
    <rPh sb="275" eb="276">
      <t>クラ</t>
    </rPh>
    <rPh sb="282" eb="283">
      <t>エン</t>
    </rPh>
    <rPh sb="284" eb="286">
      <t>ゲンガク</t>
    </rPh>
    <rPh sb="300" eb="302">
      <t>コウカ</t>
    </rPh>
    <rPh sb="304" eb="306">
      <t>キュウスイ</t>
    </rPh>
    <rPh sb="306" eb="308">
      <t>クイキ</t>
    </rPh>
    <rPh sb="309" eb="312">
      <t>コウハンイ</t>
    </rPh>
    <rPh sb="320" eb="323">
      <t>チケイテキ</t>
    </rPh>
    <rPh sb="324" eb="326">
      <t>モンダイ</t>
    </rPh>
    <rPh sb="328" eb="330">
      <t>シセツ</t>
    </rPh>
    <rPh sb="331" eb="332">
      <t>オオ</t>
    </rPh>
    <rPh sb="333" eb="334">
      <t>カカ</t>
    </rPh>
    <rPh sb="339" eb="341">
      <t>ケイジョウ</t>
    </rPh>
    <rPh sb="341" eb="343">
      <t>ヒヨウ</t>
    </rPh>
    <rPh sb="344" eb="346">
      <t>ゲンカ</t>
    </rPh>
    <rPh sb="346" eb="348">
      <t>ショウキャク</t>
    </rPh>
    <rPh sb="348" eb="349">
      <t>ヒ</t>
    </rPh>
    <rPh sb="350" eb="352">
      <t>シセツ</t>
    </rPh>
    <rPh sb="353" eb="355">
      <t>イジ</t>
    </rPh>
    <rPh sb="355" eb="357">
      <t>カンリ</t>
    </rPh>
    <rPh sb="358" eb="359">
      <t>カカ</t>
    </rPh>
    <rPh sb="360" eb="362">
      <t>ヒヨウ</t>
    </rPh>
    <rPh sb="364" eb="365">
      <t>オオ</t>
    </rPh>
    <rPh sb="376" eb="377">
      <t>チ</t>
    </rPh>
    <rPh sb="382" eb="383">
      <t>チ</t>
    </rPh>
    <rPh sb="398" eb="400">
      <t>シセツ</t>
    </rPh>
    <rPh sb="400" eb="402">
      <t>リヨウ</t>
    </rPh>
    <rPh sb="402" eb="403">
      <t>リツ</t>
    </rPh>
    <rPh sb="431" eb="433">
      <t>サクネン</t>
    </rPh>
    <rPh sb="433" eb="434">
      <t>ド</t>
    </rPh>
    <rPh sb="435" eb="436">
      <t>クラ</t>
    </rPh>
    <rPh sb="437" eb="439">
      <t>ゾウカ</t>
    </rPh>
    <rPh sb="483" eb="485">
      <t>ロウスイ</t>
    </rPh>
    <rPh sb="485" eb="486">
      <t>トウ</t>
    </rPh>
    <rPh sb="489" eb="491">
      <t>シュウエキ</t>
    </rPh>
    <rPh sb="498" eb="500">
      <t>ハイスイ</t>
    </rPh>
    <rPh sb="501" eb="503">
      <t>ゾウカ</t>
    </rPh>
    <rPh sb="506" eb="507">
      <t>カンガ</t>
    </rPh>
    <rPh sb="513" eb="515">
      <t>キュウスイ</t>
    </rPh>
    <rPh sb="515" eb="517">
      <t>ジンコウ</t>
    </rPh>
    <rPh sb="518" eb="519">
      <t>ゲン</t>
    </rPh>
    <rPh sb="519" eb="520">
      <t>ショウ</t>
    </rPh>
    <rPh sb="521" eb="522">
      <t>トモナ</t>
    </rPh>
    <rPh sb="523" eb="525">
      <t>ハイスイ</t>
    </rPh>
    <rPh sb="525" eb="526">
      <t>リョウ</t>
    </rPh>
    <rPh sb="527" eb="529">
      <t>ゲンショウ</t>
    </rPh>
    <rPh sb="534" eb="535">
      <t>カンガ</t>
    </rPh>
    <rPh sb="544" eb="546">
      <t>シセツ</t>
    </rPh>
    <rPh sb="547" eb="550">
      <t>トウハイゴウ</t>
    </rPh>
    <rPh sb="550" eb="551">
      <t>トウ</t>
    </rPh>
    <rPh sb="552" eb="553">
      <t>オコナ</t>
    </rPh>
    <rPh sb="559" eb="560">
      <t>ヒ</t>
    </rPh>
    <rPh sb="561" eb="562">
      <t>ツヅ</t>
    </rPh>
    <rPh sb="563" eb="565">
      <t>ロウスイ</t>
    </rPh>
    <rPh sb="565" eb="567">
      <t>チョウサ</t>
    </rPh>
    <rPh sb="568" eb="570">
      <t>ロウキュウ</t>
    </rPh>
    <rPh sb="570" eb="571">
      <t>カン</t>
    </rPh>
    <rPh sb="572" eb="574">
      <t>コウシン</t>
    </rPh>
    <rPh sb="574" eb="575">
      <t>トウ</t>
    </rPh>
    <rPh sb="576" eb="578">
      <t>ジッシ</t>
    </rPh>
    <phoneticPr fontId="7"/>
  </si>
  <si>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と更新時期を迎えるため、今後厳しい経営状況を迎えると考えられます。平成28・29年度にアセットマネジメントを策定し、老朽施設の更新を計画的に進めていくとともに、地域間を結ぶ連絡管の整備や、施設の統廃合や合理化を進めていく必要があります。また、健全で効率のよい経営を維持していくため、中長期的な財政計画に基づく経営を行うとともに、水需要の変化を敏感にとらえ、計画の見直しを柔軟に行っていく必要があると考え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08" eb="110">
      <t>コウシン</t>
    </rPh>
    <rPh sb="110" eb="112">
      <t>ジキ</t>
    </rPh>
    <rPh sb="113" eb="114">
      <t>ムカ</t>
    </rPh>
    <rPh sb="119" eb="121">
      <t>コンゴ</t>
    </rPh>
    <rPh sb="129" eb="130">
      <t>ムカ</t>
    </rPh>
    <rPh sb="133" eb="134">
      <t>カンガ</t>
    </rPh>
    <rPh sb="140" eb="142">
      <t>ヘイセイ</t>
    </rPh>
    <rPh sb="147" eb="148">
      <t>ネン</t>
    </rPh>
    <rPh sb="148" eb="149">
      <t>ド</t>
    </rPh>
    <rPh sb="161" eb="163">
      <t>サクテイ</t>
    </rPh>
    <rPh sb="165" eb="167">
      <t>ロウキュウ</t>
    </rPh>
    <rPh sb="187" eb="190">
      <t>チイキカン</t>
    </rPh>
    <rPh sb="191" eb="192">
      <t>ムス</t>
    </rPh>
    <rPh sb="193" eb="195">
      <t>レンラク</t>
    </rPh>
    <rPh sb="195" eb="196">
      <t>カン</t>
    </rPh>
    <rPh sb="197" eb="199">
      <t>セイビ</t>
    </rPh>
    <rPh sb="201" eb="203">
      <t>シセツ</t>
    </rPh>
    <rPh sb="204" eb="207">
      <t>トウハイゴウ</t>
    </rPh>
    <rPh sb="208" eb="211">
      <t>ゴウリカ</t>
    </rPh>
    <rPh sb="212" eb="213">
      <t>スス</t>
    </rPh>
    <rPh sb="217" eb="219">
      <t>ヒツヨウ</t>
    </rPh>
    <rPh sb="228" eb="230">
      <t>ケンゼン</t>
    </rPh>
    <rPh sb="231" eb="233">
      <t>コウリツ</t>
    </rPh>
    <rPh sb="236" eb="238">
      <t>ケイエイ</t>
    </rPh>
    <rPh sb="239" eb="241">
      <t>イジ</t>
    </rPh>
    <rPh sb="253" eb="255">
      <t>ザイセイ</t>
    </rPh>
    <rPh sb="255" eb="257">
      <t>ケイカク</t>
    </rPh>
    <rPh sb="258" eb="259">
      <t>モト</t>
    </rPh>
    <rPh sb="261" eb="263">
      <t>ケイエイ</t>
    </rPh>
    <rPh sb="264" eb="265">
      <t>オコナ</t>
    </rPh>
    <rPh sb="285" eb="287">
      <t>ケイカク</t>
    </rPh>
    <rPh sb="288" eb="290">
      <t>ミナオ</t>
    </rPh>
    <rPh sb="292" eb="294">
      <t>ジュウナン</t>
    </rPh>
    <rPh sb="295" eb="296">
      <t>オコナ</t>
    </rPh>
    <rPh sb="300" eb="302">
      <t>ヒツヨウ</t>
    </rPh>
    <rPh sb="306" eb="307">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</si>
</sst>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1.91</c:v>
                </c:pt>
                <c:pt idx="1">
                  <c:v>0.86</c:v>
                </c:pt>
                <c:pt idx="2">
                  <c:v>1.05</c:v>
                </c:pt>
                <c:pt idx="3">
                  <c:v>1.0900000000000001</c:v>
                </c:pt>
                <c:pt idx="4">
                  <c:v>0.55000000000000004</c:v>
                </c:pt>
              </c:numCache>
            </c:numRef>
          </c:val>
          <c:extLst>
            <c:ext xmlns:c16="http://schemas.microsoft.com/office/drawing/2014/chart" uri="{C3380CC4-5D6E-409C-BE32-E72D297353CC}">
              <c16:uniqueId val="{00000000-7E56-4C13-B55D-048C4CC14249}"/>
            </c:ext>
          </c:extLst>
        </c:ser>
        <c:dLbls>
          <c:showLegendKey val="0"/>
          <c:showVal val="0"/>
          <c:showCatName val="0"/>
          <c:showSerName val="0"/>
          <c:showPercent val="0"/>
          <c:showBubbleSize val="0"/>
        </c:dLbls>
        <c:gapWidth val="150"/>
        <c:axId val="89049344"/>
        <c:axId val="892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7E56-4C13-B55D-048C4CC14249}"/>
            </c:ext>
          </c:extLst>
        </c:ser>
        <c:dLbls>
          <c:showLegendKey val="0"/>
          <c:showVal val="0"/>
          <c:showCatName val="0"/>
          <c:showSerName val="0"/>
          <c:showPercent val="0"/>
          <c:showBubbleSize val="0"/>
        </c:dLbls>
        <c:marker val="1"/>
        <c:smooth val="0"/>
        <c:axId val="89049344"/>
        <c:axId val="89203072"/>
      </c:lineChart>
      <c:dateAx>
        <c:axId val="89049344"/>
        <c:scaling>
          <c:orientation val="minMax"/>
        </c:scaling>
        <c:delete val="1"/>
        <c:axPos val="b"/>
        <c:numFmt formatCode="ge" sourceLinked="1"/>
        <c:majorTickMark val="none"/>
        <c:minorTickMark val="none"/>
        <c:tickLblPos val="none"/>
        <c:crossAx val="89203072"/>
        <c:crosses val="autoZero"/>
        <c:auto val="1"/>
        <c:lblOffset val="100"/>
        <c:baseTimeUnit val="years"/>
      </c:dateAx>
      <c:valAx>
        <c:axId val="892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63.39</c:v>
                </c:pt>
                <c:pt idx="1">
                  <c:v>61.75</c:v>
                </c:pt>
                <c:pt idx="2">
                  <c:v>60.36</c:v>
                </c:pt>
                <c:pt idx="3">
                  <c:v>60.1</c:v>
                </c:pt>
                <c:pt idx="4">
                  <c:v>62.64</c:v>
                </c:pt>
              </c:numCache>
            </c:numRef>
          </c:val>
          <c:extLst>
            <c:ext xmlns:c16="http://schemas.microsoft.com/office/drawing/2014/chart" uri="{C3380CC4-5D6E-409C-BE32-E72D297353CC}">
              <c16:uniqueId val="{00000000-3CF3-47A4-825D-7679770D905E}"/>
            </c:ext>
          </c:extLst>
        </c:ser>
        <c:dLbls>
          <c:showLegendKey val="0"/>
          <c:showVal val="0"/>
          <c:showCatName val="0"/>
          <c:showSerName val="0"/>
          <c:showPercent val="0"/>
          <c:showBubbleSize val="0"/>
        </c:dLbls>
        <c:gapWidth val="150"/>
        <c:axId val="92581248"/>
        <c:axId val="925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3CF3-47A4-825D-7679770D905E}"/>
            </c:ext>
          </c:extLst>
        </c:ser>
        <c:dLbls>
          <c:showLegendKey val="0"/>
          <c:showVal val="0"/>
          <c:showCatName val="0"/>
          <c:showSerName val="0"/>
          <c:showPercent val="0"/>
          <c:showBubbleSize val="0"/>
        </c:dLbls>
        <c:marker val="1"/>
        <c:smooth val="0"/>
        <c:axId val="92581248"/>
        <c:axId val="92595712"/>
      </c:lineChart>
      <c:dateAx>
        <c:axId val="92581248"/>
        <c:scaling>
          <c:orientation val="minMax"/>
        </c:scaling>
        <c:delete val="1"/>
        <c:axPos val="b"/>
        <c:numFmt formatCode="ge" sourceLinked="1"/>
        <c:majorTickMark val="none"/>
        <c:minorTickMark val="none"/>
        <c:tickLblPos val="none"/>
        <c:crossAx val="92595712"/>
        <c:crosses val="autoZero"/>
        <c:auto val="1"/>
        <c:lblOffset val="100"/>
        <c:baseTimeUnit val="years"/>
      </c:dateAx>
      <c:valAx>
        <c:axId val="925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87.31</c:v>
                </c:pt>
                <c:pt idx="1">
                  <c:v>87.54</c:v>
                </c:pt>
                <c:pt idx="2">
                  <c:v>87.52</c:v>
                </c:pt>
                <c:pt idx="3">
                  <c:v>87.48</c:v>
                </c:pt>
                <c:pt idx="4">
                  <c:v>85.29</c:v>
                </c:pt>
              </c:numCache>
            </c:numRef>
          </c:val>
          <c:extLst>
            <c:ext xmlns:c16="http://schemas.microsoft.com/office/drawing/2014/chart" uri="{C3380CC4-5D6E-409C-BE32-E72D297353CC}">
              <c16:uniqueId val="{00000000-B4C5-402C-A63C-F9B853AACAE5}"/>
            </c:ext>
          </c:extLst>
        </c:ser>
        <c:dLbls>
          <c:showLegendKey val="0"/>
          <c:showVal val="0"/>
          <c:showCatName val="0"/>
          <c:showSerName val="0"/>
          <c:showPercent val="0"/>
          <c:showBubbleSize val="0"/>
        </c:dLbls>
        <c:gapWidth val="150"/>
        <c:axId val="100080640"/>
        <c:axId val="1000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B4C5-402C-A63C-F9B853AACAE5}"/>
            </c:ext>
          </c:extLst>
        </c:ser>
        <c:dLbls>
          <c:showLegendKey val="0"/>
          <c:showVal val="0"/>
          <c:showCatName val="0"/>
          <c:showSerName val="0"/>
          <c:showPercent val="0"/>
          <c:showBubbleSize val="0"/>
        </c:dLbls>
        <c:marker val="1"/>
        <c:smooth val="0"/>
        <c:axId val="100080640"/>
        <c:axId val="100086912"/>
      </c:lineChart>
      <c:dateAx>
        <c:axId val="100080640"/>
        <c:scaling>
          <c:orientation val="minMax"/>
        </c:scaling>
        <c:delete val="1"/>
        <c:axPos val="b"/>
        <c:numFmt formatCode="ge" sourceLinked="1"/>
        <c:majorTickMark val="none"/>
        <c:minorTickMark val="none"/>
        <c:tickLblPos val="none"/>
        <c:crossAx val="100086912"/>
        <c:crosses val="autoZero"/>
        <c:auto val="1"/>
        <c:lblOffset val="100"/>
        <c:baseTimeUnit val="years"/>
      </c:dateAx>
      <c:valAx>
        <c:axId val="1000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111.9</c:v>
                </c:pt>
                <c:pt idx="1">
                  <c:v>110.85</c:v>
                </c:pt>
                <c:pt idx="2">
                  <c:v>111.58</c:v>
                </c:pt>
                <c:pt idx="3">
                  <c:v>108.72</c:v>
                </c:pt>
                <c:pt idx="4">
                  <c:v>115.7</c:v>
                </c:pt>
              </c:numCache>
            </c:numRef>
          </c:val>
          <c:extLst>
            <c:ext xmlns:c16="http://schemas.microsoft.com/office/drawing/2014/chart" uri="{C3380CC4-5D6E-409C-BE32-E72D297353CC}">
              <c16:uniqueId val="{00000000-4DE7-48FA-B61A-8C78FB9DAE0D}"/>
            </c:ext>
          </c:extLst>
        </c:ser>
        <c:dLbls>
          <c:showLegendKey val="0"/>
          <c:showVal val="0"/>
          <c:showCatName val="0"/>
          <c:showSerName val="0"/>
          <c:showPercent val="0"/>
          <c:showBubbleSize val="0"/>
        </c:dLbls>
        <c:gapWidth val="150"/>
        <c:axId val="89216896"/>
        <c:axId val="89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4DE7-48FA-B61A-8C78FB9DAE0D}"/>
            </c:ext>
          </c:extLst>
        </c:ser>
        <c:dLbls>
          <c:showLegendKey val="0"/>
          <c:showVal val="0"/>
          <c:showCatName val="0"/>
          <c:showSerName val="0"/>
          <c:showPercent val="0"/>
          <c:showBubbleSize val="0"/>
        </c:dLbls>
        <c:marker val="1"/>
        <c:smooth val="0"/>
        <c:axId val="89216896"/>
        <c:axId val="89231360"/>
      </c:lineChart>
      <c:dateAx>
        <c:axId val="89216896"/>
        <c:scaling>
          <c:orientation val="minMax"/>
        </c:scaling>
        <c:delete val="1"/>
        <c:axPos val="b"/>
        <c:numFmt formatCode="ge" sourceLinked="1"/>
        <c:majorTickMark val="none"/>
        <c:minorTickMark val="none"/>
        <c:tickLblPos val="none"/>
        <c:crossAx val="89231360"/>
        <c:crosses val="autoZero"/>
        <c:auto val="1"/>
        <c:lblOffset val="100"/>
        <c:baseTimeUnit val="years"/>
      </c:dateAx>
      <c:valAx>
        <c:axId val="8923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27.17</c:v>
                </c:pt>
                <c:pt idx="1">
                  <c:v>27.74</c:v>
                </c:pt>
                <c:pt idx="2">
                  <c:v>39.979999999999997</c:v>
                </c:pt>
                <c:pt idx="3">
                  <c:v>41.19</c:v>
                </c:pt>
                <c:pt idx="4">
                  <c:v>42.89</c:v>
                </c:pt>
              </c:numCache>
            </c:numRef>
          </c:val>
          <c:extLst>
            <c:ext xmlns:c16="http://schemas.microsoft.com/office/drawing/2014/chart" uri="{C3380CC4-5D6E-409C-BE32-E72D297353CC}">
              <c16:uniqueId val="{00000000-233B-49F5-B6E2-FB45662DD30C}"/>
            </c:ext>
          </c:extLst>
        </c:ser>
        <c:dLbls>
          <c:showLegendKey val="0"/>
          <c:showVal val="0"/>
          <c:showCatName val="0"/>
          <c:showSerName val="0"/>
          <c:showPercent val="0"/>
          <c:showBubbleSize val="0"/>
        </c:dLbls>
        <c:gapWidth val="150"/>
        <c:axId val="89392640"/>
        <c:axId val="893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233B-49F5-B6E2-FB45662DD30C}"/>
            </c:ext>
          </c:extLst>
        </c:ser>
        <c:dLbls>
          <c:showLegendKey val="0"/>
          <c:showVal val="0"/>
          <c:showCatName val="0"/>
          <c:showSerName val="0"/>
          <c:showPercent val="0"/>
          <c:showBubbleSize val="0"/>
        </c:dLbls>
        <c:marker val="1"/>
        <c:smooth val="0"/>
        <c:axId val="89392640"/>
        <c:axId val="89394560"/>
      </c:lineChart>
      <c:dateAx>
        <c:axId val="89392640"/>
        <c:scaling>
          <c:orientation val="minMax"/>
        </c:scaling>
        <c:delete val="1"/>
        <c:axPos val="b"/>
        <c:numFmt formatCode="ge" sourceLinked="1"/>
        <c:majorTickMark val="none"/>
        <c:minorTickMark val="none"/>
        <c:tickLblPos val="none"/>
        <c:crossAx val="89394560"/>
        <c:crosses val="autoZero"/>
        <c:auto val="1"/>
        <c:lblOffset val="100"/>
        <c:baseTimeUnit val="years"/>
      </c:dateAx>
      <c:valAx>
        <c:axId val="893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11.2</c:v>
                </c:pt>
                <c:pt idx="1">
                  <c:v>12.28</c:v>
                </c:pt>
                <c:pt idx="2">
                  <c:v>13.13</c:v>
                </c:pt>
                <c:pt idx="3">
                  <c:v>11.69</c:v>
                </c:pt>
                <c:pt idx="4">
                  <c:v>11.62</c:v>
                </c:pt>
              </c:numCache>
            </c:numRef>
          </c:val>
          <c:extLst>
            <c:ext xmlns:c16="http://schemas.microsoft.com/office/drawing/2014/chart" uri="{C3380CC4-5D6E-409C-BE32-E72D297353CC}">
              <c16:uniqueId val="{00000000-4610-4D76-BC50-0B94E03C5F9D}"/>
            </c:ext>
          </c:extLst>
        </c:ser>
        <c:dLbls>
          <c:showLegendKey val="0"/>
          <c:showVal val="0"/>
          <c:showCatName val="0"/>
          <c:showSerName val="0"/>
          <c:showPercent val="0"/>
          <c:showBubbleSize val="0"/>
        </c:dLbls>
        <c:gapWidth val="150"/>
        <c:axId val="89416832"/>
        <c:axId val="894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4610-4D76-BC50-0B94E03C5F9D}"/>
            </c:ext>
          </c:extLst>
        </c:ser>
        <c:dLbls>
          <c:showLegendKey val="0"/>
          <c:showVal val="0"/>
          <c:showCatName val="0"/>
          <c:showSerName val="0"/>
          <c:showPercent val="0"/>
          <c:showBubbleSize val="0"/>
        </c:dLbls>
        <c:marker val="1"/>
        <c:smooth val="0"/>
        <c:axId val="89416832"/>
        <c:axId val="89418752"/>
      </c:lineChart>
      <c:dateAx>
        <c:axId val="89416832"/>
        <c:scaling>
          <c:orientation val="minMax"/>
        </c:scaling>
        <c:delete val="1"/>
        <c:axPos val="b"/>
        <c:numFmt formatCode="ge" sourceLinked="1"/>
        <c:majorTickMark val="none"/>
        <c:minorTickMark val="none"/>
        <c:tickLblPos val="none"/>
        <c:crossAx val="89418752"/>
        <c:crosses val="autoZero"/>
        <c:auto val="1"/>
        <c:lblOffset val="100"/>
        <c:baseTimeUnit val="years"/>
      </c:dateAx>
      <c:valAx>
        <c:axId val="894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5.35</c:v>
                </c:pt>
                <c:pt idx="1">
                  <c:v>0</c:v>
                </c:pt>
                <c:pt idx="2">
                  <c:v>0</c:v>
                </c:pt>
                <c:pt idx="3">
                  <c:v>0</c:v>
                </c:pt>
                <c:pt idx="4">
                  <c:v>0</c:v>
                </c:pt>
              </c:numCache>
            </c:numRef>
          </c:val>
          <c:extLst>
            <c:ext xmlns:c16="http://schemas.microsoft.com/office/drawing/2014/chart" uri="{C3380CC4-5D6E-409C-BE32-E72D297353CC}">
              <c16:uniqueId val="{00000000-691D-4B87-8142-F16EF00083BD}"/>
            </c:ext>
          </c:extLst>
        </c:ser>
        <c:dLbls>
          <c:showLegendKey val="0"/>
          <c:showVal val="0"/>
          <c:showCatName val="0"/>
          <c:showSerName val="0"/>
          <c:showPercent val="0"/>
          <c:showBubbleSize val="0"/>
        </c:dLbls>
        <c:gapWidth val="150"/>
        <c:axId val="89445504"/>
        <c:axId val="894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691D-4B87-8142-F16EF00083BD}"/>
            </c:ext>
          </c:extLst>
        </c:ser>
        <c:dLbls>
          <c:showLegendKey val="0"/>
          <c:showVal val="0"/>
          <c:showCatName val="0"/>
          <c:showSerName val="0"/>
          <c:showPercent val="0"/>
          <c:showBubbleSize val="0"/>
        </c:dLbls>
        <c:marker val="1"/>
        <c:smooth val="0"/>
        <c:axId val="89445504"/>
        <c:axId val="89447424"/>
      </c:lineChart>
      <c:dateAx>
        <c:axId val="89445504"/>
        <c:scaling>
          <c:orientation val="minMax"/>
        </c:scaling>
        <c:delete val="1"/>
        <c:axPos val="b"/>
        <c:numFmt formatCode="ge" sourceLinked="1"/>
        <c:majorTickMark val="none"/>
        <c:minorTickMark val="none"/>
        <c:tickLblPos val="none"/>
        <c:crossAx val="89447424"/>
        <c:crosses val="autoZero"/>
        <c:auto val="1"/>
        <c:lblOffset val="100"/>
        <c:baseTimeUnit val="years"/>
      </c:dateAx>
      <c:valAx>
        <c:axId val="8944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1066.49</c:v>
                </c:pt>
                <c:pt idx="1">
                  <c:v>864.73</c:v>
                </c:pt>
                <c:pt idx="2">
                  <c:v>422.1</c:v>
                </c:pt>
                <c:pt idx="3">
                  <c:v>389.25</c:v>
                </c:pt>
                <c:pt idx="4">
                  <c:v>484.5</c:v>
                </c:pt>
              </c:numCache>
            </c:numRef>
          </c:val>
          <c:extLst>
            <c:ext xmlns:c16="http://schemas.microsoft.com/office/drawing/2014/chart" uri="{C3380CC4-5D6E-409C-BE32-E72D297353CC}">
              <c16:uniqueId val="{00000000-ED31-4262-A254-A2C3ACAFCDD7}"/>
            </c:ext>
          </c:extLst>
        </c:ser>
        <c:dLbls>
          <c:showLegendKey val="0"/>
          <c:showVal val="0"/>
          <c:showCatName val="0"/>
          <c:showSerName val="0"/>
          <c:showPercent val="0"/>
          <c:showBubbleSize val="0"/>
        </c:dLbls>
        <c:gapWidth val="150"/>
        <c:axId val="89465600"/>
        <c:axId val="894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ED31-4262-A254-A2C3ACAFCDD7}"/>
            </c:ext>
          </c:extLst>
        </c:ser>
        <c:dLbls>
          <c:showLegendKey val="0"/>
          <c:showVal val="0"/>
          <c:showCatName val="0"/>
          <c:showSerName val="0"/>
          <c:showPercent val="0"/>
          <c:showBubbleSize val="0"/>
        </c:dLbls>
        <c:marker val="1"/>
        <c:smooth val="0"/>
        <c:axId val="89465600"/>
        <c:axId val="89467520"/>
      </c:lineChart>
      <c:dateAx>
        <c:axId val="89465600"/>
        <c:scaling>
          <c:orientation val="minMax"/>
        </c:scaling>
        <c:delete val="1"/>
        <c:axPos val="b"/>
        <c:numFmt formatCode="ge" sourceLinked="1"/>
        <c:majorTickMark val="none"/>
        <c:minorTickMark val="none"/>
        <c:tickLblPos val="none"/>
        <c:crossAx val="89467520"/>
        <c:crosses val="autoZero"/>
        <c:auto val="1"/>
        <c:lblOffset val="100"/>
        <c:baseTimeUnit val="years"/>
      </c:dateAx>
      <c:valAx>
        <c:axId val="8946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277.08</c:v>
                </c:pt>
                <c:pt idx="1">
                  <c:v>292.17</c:v>
                </c:pt>
                <c:pt idx="2">
                  <c:v>293.85000000000002</c:v>
                </c:pt>
                <c:pt idx="3">
                  <c:v>299.88</c:v>
                </c:pt>
                <c:pt idx="4">
                  <c:v>288.79000000000002</c:v>
                </c:pt>
              </c:numCache>
            </c:numRef>
          </c:val>
          <c:extLst>
            <c:ext xmlns:c16="http://schemas.microsoft.com/office/drawing/2014/chart" uri="{C3380CC4-5D6E-409C-BE32-E72D297353CC}">
              <c16:uniqueId val="{00000000-752C-4CB7-A7B2-868565C033C8}"/>
            </c:ext>
          </c:extLst>
        </c:ser>
        <c:dLbls>
          <c:showLegendKey val="0"/>
          <c:showVal val="0"/>
          <c:showCatName val="0"/>
          <c:showSerName val="0"/>
          <c:showPercent val="0"/>
          <c:showBubbleSize val="0"/>
        </c:dLbls>
        <c:gapWidth val="150"/>
        <c:axId val="89518464"/>
        <c:axId val="895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752C-4CB7-A7B2-868565C033C8}"/>
            </c:ext>
          </c:extLst>
        </c:ser>
        <c:dLbls>
          <c:showLegendKey val="0"/>
          <c:showVal val="0"/>
          <c:showCatName val="0"/>
          <c:showSerName val="0"/>
          <c:showPercent val="0"/>
          <c:showBubbleSize val="0"/>
        </c:dLbls>
        <c:marker val="1"/>
        <c:smooth val="0"/>
        <c:axId val="89518464"/>
        <c:axId val="89520384"/>
      </c:lineChart>
      <c:dateAx>
        <c:axId val="89518464"/>
        <c:scaling>
          <c:orientation val="minMax"/>
        </c:scaling>
        <c:delete val="1"/>
        <c:axPos val="b"/>
        <c:numFmt formatCode="ge" sourceLinked="1"/>
        <c:majorTickMark val="none"/>
        <c:minorTickMark val="none"/>
        <c:tickLblPos val="none"/>
        <c:crossAx val="89520384"/>
        <c:crosses val="autoZero"/>
        <c:auto val="1"/>
        <c:lblOffset val="100"/>
        <c:baseTimeUnit val="years"/>
      </c:dateAx>
      <c:valAx>
        <c:axId val="8952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102.98</c:v>
                </c:pt>
                <c:pt idx="1">
                  <c:v>100.5</c:v>
                </c:pt>
                <c:pt idx="2">
                  <c:v>103.35</c:v>
                </c:pt>
                <c:pt idx="3">
                  <c:v>104.27</c:v>
                </c:pt>
                <c:pt idx="4">
                  <c:v>113.13</c:v>
                </c:pt>
              </c:numCache>
            </c:numRef>
          </c:val>
          <c:extLst>
            <c:ext xmlns:c16="http://schemas.microsoft.com/office/drawing/2014/chart" uri="{C3380CC4-5D6E-409C-BE32-E72D297353CC}">
              <c16:uniqueId val="{00000000-1423-4486-9B16-0C2B1C0B2FA5}"/>
            </c:ext>
          </c:extLst>
        </c:ser>
        <c:dLbls>
          <c:showLegendKey val="0"/>
          <c:showVal val="0"/>
          <c:showCatName val="0"/>
          <c:showSerName val="0"/>
          <c:showPercent val="0"/>
          <c:showBubbleSize val="0"/>
        </c:dLbls>
        <c:gapWidth val="150"/>
        <c:axId val="92127232"/>
        <c:axId val="921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1423-4486-9B16-0C2B1C0B2FA5}"/>
            </c:ext>
          </c:extLst>
        </c:ser>
        <c:dLbls>
          <c:showLegendKey val="0"/>
          <c:showVal val="0"/>
          <c:showCatName val="0"/>
          <c:showSerName val="0"/>
          <c:showPercent val="0"/>
          <c:showBubbleSize val="0"/>
        </c:dLbls>
        <c:marker val="1"/>
        <c:smooth val="0"/>
        <c:axId val="92127232"/>
        <c:axId val="92129152"/>
      </c:lineChart>
      <c:dateAx>
        <c:axId val="92127232"/>
        <c:scaling>
          <c:orientation val="minMax"/>
        </c:scaling>
        <c:delete val="1"/>
        <c:axPos val="b"/>
        <c:numFmt formatCode="ge" sourceLinked="1"/>
        <c:majorTickMark val="none"/>
        <c:minorTickMark val="none"/>
        <c:tickLblPos val="none"/>
        <c:crossAx val="92129152"/>
        <c:crosses val="autoZero"/>
        <c:auto val="1"/>
        <c:lblOffset val="100"/>
        <c:baseTimeUnit val="years"/>
      </c:dateAx>
      <c:valAx>
        <c:axId val="921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206.15</c:v>
                </c:pt>
                <c:pt idx="1">
                  <c:v>207.11</c:v>
                </c:pt>
                <c:pt idx="2">
                  <c:v>202.47</c:v>
                </c:pt>
                <c:pt idx="3">
                  <c:v>199.97</c:v>
                </c:pt>
                <c:pt idx="4">
                  <c:v>184.18</c:v>
                </c:pt>
              </c:numCache>
            </c:numRef>
          </c:val>
          <c:extLst>
            <c:ext xmlns:c16="http://schemas.microsoft.com/office/drawing/2014/chart" uri="{C3380CC4-5D6E-409C-BE32-E72D297353CC}">
              <c16:uniqueId val="{00000000-58E8-49B9-B47B-A524FFA8AF3D}"/>
            </c:ext>
          </c:extLst>
        </c:ser>
        <c:dLbls>
          <c:showLegendKey val="0"/>
          <c:showVal val="0"/>
          <c:showCatName val="0"/>
          <c:showSerName val="0"/>
          <c:showPercent val="0"/>
          <c:showBubbleSize val="0"/>
        </c:dLbls>
        <c:gapWidth val="150"/>
        <c:axId val="92540288"/>
        <c:axId val="925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58E8-49B9-B47B-A524FFA8AF3D}"/>
            </c:ext>
          </c:extLst>
        </c:ser>
        <c:dLbls>
          <c:showLegendKey val="0"/>
          <c:showVal val="0"/>
          <c:showCatName val="0"/>
          <c:showSerName val="0"/>
          <c:showPercent val="0"/>
          <c:showBubbleSize val="0"/>
        </c:dLbls>
        <c:marker val="1"/>
        <c:smooth val="0"/>
        <c:axId val="92540288"/>
        <c:axId val="92542464"/>
      </c:lineChart>
      <c:dateAx>
        <c:axId val="92540288"/>
        <c:scaling>
          <c:orientation val="minMax"/>
        </c:scaling>
        <c:delete val="1"/>
        <c:axPos val="b"/>
        <c:numFmt formatCode="ge" sourceLinked="1"/>
        <c:majorTickMark val="none"/>
        <c:minorTickMark val="none"/>
        <c:tickLblPos val="none"/>
        <c:crossAx val="92542464"/>
        <c:crosses val="autoZero"/>
        <c:auto val="1"/>
        <c:lblOffset val="100"/>
        <c:baseTimeUnit val="years"/>
      </c:dateAx>
      <c:valAx>
        <c:axId val="925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8" zoomScale="75" zoomScaleNormal="75" workbookViewId="0">
      <selection activeCell="BG88" sqref="BG8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滋賀県　甲賀市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91724</v>
      </c>
      <c r="AM8" s="61"/>
      <c r="AN8" s="61"/>
      <c r="AO8" s="61"/>
      <c r="AP8" s="61"/>
      <c r="AQ8" s="61"/>
      <c r="AR8" s="61"/>
      <c r="AS8" s="61"/>
      <c r="AT8" s="51">
        <f>データ!$S$6</f>
        <v>481.62</v>
      </c>
      <c r="AU8" s="52"/>
      <c r="AV8" s="52"/>
      <c r="AW8" s="52"/>
      <c r="AX8" s="52"/>
      <c r="AY8" s="52"/>
      <c r="AZ8" s="52"/>
      <c r="BA8" s="52"/>
      <c r="BB8" s="53">
        <f>データ!$T$6</f>
        <v>190.45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69.099999999999994</v>
      </c>
      <c r="J10" s="52"/>
      <c r="K10" s="52"/>
      <c r="L10" s="52"/>
      <c r="M10" s="52"/>
      <c r="N10" s="52"/>
      <c r="O10" s="64"/>
      <c r="P10" s="53">
        <f>データ!$P$6</f>
        <v>98.8</v>
      </c>
      <c r="Q10" s="53"/>
      <c r="R10" s="53"/>
      <c r="S10" s="53"/>
      <c r="T10" s="53"/>
      <c r="U10" s="53"/>
      <c r="V10" s="53"/>
      <c r="W10" s="61">
        <f>データ!$Q$6</f>
        <v>3229</v>
      </c>
      <c r="X10" s="61"/>
      <c r="Y10" s="61"/>
      <c r="Z10" s="61"/>
      <c r="AA10" s="61"/>
      <c r="AB10" s="61"/>
      <c r="AC10" s="61"/>
      <c r="AD10" s="2"/>
      <c r="AE10" s="2"/>
      <c r="AF10" s="2"/>
      <c r="AG10" s="2"/>
      <c r="AH10" s="5"/>
      <c r="AI10" s="5"/>
      <c r="AJ10" s="5"/>
      <c r="AK10" s="5"/>
      <c r="AL10" s="61">
        <f>データ!$U$6</f>
        <v>91565</v>
      </c>
      <c r="AM10" s="61"/>
      <c r="AN10" s="61"/>
      <c r="AO10" s="61"/>
      <c r="AP10" s="61"/>
      <c r="AQ10" s="61"/>
      <c r="AR10" s="61"/>
      <c r="AS10" s="61"/>
      <c r="AT10" s="51">
        <f>データ!$V$6</f>
        <v>204.9</v>
      </c>
      <c r="AU10" s="52"/>
      <c r="AV10" s="52"/>
      <c r="AW10" s="52"/>
      <c r="AX10" s="52"/>
      <c r="AY10" s="52"/>
      <c r="AZ10" s="52"/>
      <c r="BA10" s="52"/>
      <c r="BB10" s="53">
        <f>データ!$W$6</f>
        <v>446.88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252093</v>
      </c>
      <c r="D6" s="34">
        <f t="shared" si="3"/>
        <v>46</v>
      </c>
      <c r="E6" s="34">
        <f t="shared" si="3"/>
        <v>1</v>
      </c>
      <c r="F6" s="34">
        <f t="shared" si="3"/>
        <v>0</v>
      </c>
      <c r="G6" s="34">
        <f t="shared" si="3"/>
        <v>1</v>
      </c>
      <c r="H6" s="34" t="str">
        <f t="shared" si="3"/>
        <v>滋賀県　甲賀市</v>
      </c>
      <c r="I6" s="34" t="str">
        <f t="shared" si="3"/>
        <v>法適用</v>
      </c>
      <c r="J6" s="34" t="str">
        <f t="shared" si="3"/>
        <v>水道事業</v>
      </c>
      <c r="K6" s="34" t="str">
        <f t="shared" si="3"/>
        <v>末端給水事業</v>
      </c>
      <c r="L6" s="34" t="str">
        <f t="shared" si="3"/>
        <v>A4</v>
      </c>
      <c r="M6" s="34">
        <f t="shared" si="3"/>
        <v>0</v>
      </c>
      <c r="N6" s="35" t="str">
        <f t="shared" si="3"/>
        <v>-</v>
      </c>
      <c r="O6" s="35">
        <f t="shared" si="3"/>
        <v>69.099999999999994</v>
      </c>
      <c r="P6" s="35">
        <f t="shared" si="3"/>
        <v>98.8</v>
      </c>
      <c r="Q6" s="35">
        <f t="shared" si="3"/>
        <v>3229</v>
      </c>
      <c r="R6" s="35">
        <f t="shared" si="3"/>
        <v>91724</v>
      </c>
      <c r="S6" s="35">
        <f t="shared" si="3"/>
        <v>481.62</v>
      </c>
      <c r="T6" s="35">
        <f t="shared" si="3"/>
        <v>190.45</v>
      </c>
      <c r="U6" s="35">
        <f t="shared" si="3"/>
        <v>91565</v>
      </c>
      <c r="V6" s="35">
        <f t="shared" si="3"/>
        <v>204.9</v>
      </c>
      <c r="W6" s="35">
        <f t="shared" si="3"/>
        <v>446.88</v>
      </c>
      <c r="X6" s="36">
        <f>IF(X7="",NA(),X7)</f>
        <v>111.9</v>
      </c>
      <c r="Y6" s="36">
        <f t="shared" ref="Y6:AG6" si="4">IF(Y7="",NA(),Y7)</f>
        <v>110.85</v>
      </c>
      <c r="Z6" s="36">
        <f t="shared" si="4"/>
        <v>111.58</v>
      </c>
      <c r="AA6" s="36">
        <f t="shared" si="4"/>
        <v>108.72</v>
      </c>
      <c r="AB6" s="36">
        <f t="shared" si="4"/>
        <v>115.7</v>
      </c>
      <c r="AC6" s="36">
        <f t="shared" si="4"/>
        <v>108.24</v>
      </c>
      <c r="AD6" s="36">
        <f t="shared" si="4"/>
        <v>107.8</v>
      </c>
      <c r="AE6" s="36">
        <f t="shared" si="4"/>
        <v>111.96</v>
      </c>
      <c r="AF6" s="36">
        <f t="shared" si="4"/>
        <v>112.69</v>
      </c>
      <c r="AG6" s="36">
        <f t="shared" si="4"/>
        <v>113.16</v>
      </c>
      <c r="AH6" s="35" t="str">
        <f>IF(AH7="","",IF(AH7="-","【-】","【"&amp;SUBSTITUTE(TEXT(AH7,"#,##0.00"),"-","△")&amp;"】"))</f>
        <v>【114.35】</v>
      </c>
      <c r="AI6" s="36">
        <f>IF(AI7="",NA(),AI7)</f>
        <v>5.35</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1066.49</v>
      </c>
      <c r="AU6" s="36">
        <f t="shared" ref="AU6:BC6" si="6">IF(AU7="",NA(),AU7)</f>
        <v>864.73</v>
      </c>
      <c r="AV6" s="36">
        <f t="shared" si="6"/>
        <v>422.1</v>
      </c>
      <c r="AW6" s="36">
        <f t="shared" si="6"/>
        <v>389.25</v>
      </c>
      <c r="AX6" s="36">
        <f t="shared" si="6"/>
        <v>484.5</v>
      </c>
      <c r="AY6" s="36">
        <f t="shared" si="6"/>
        <v>701</v>
      </c>
      <c r="AZ6" s="36">
        <f t="shared" si="6"/>
        <v>739.59</v>
      </c>
      <c r="BA6" s="36">
        <f t="shared" si="6"/>
        <v>335.95</v>
      </c>
      <c r="BB6" s="36">
        <f t="shared" si="6"/>
        <v>346.59</v>
      </c>
      <c r="BC6" s="36">
        <f t="shared" si="6"/>
        <v>357.82</v>
      </c>
      <c r="BD6" s="35" t="str">
        <f>IF(BD7="","",IF(BD7="-","【-】","【"&amp;SUBSTITUTE(TEXT(BD7,"#,##0.00"),"-","△")&amp;"】"))</f>
        <v>【262.87】</v>
      </c>
      <c r="BE6" s="36">
        <f>IF(BE7="",NA(),BE7)</f>
        <v>277.08</v>
      </c>
      <c r="BF6" s="36">
        <f t="shared" ref="BF6:BN6" si="7">IF(BF7="",NA(),BF7)</f>
        <v>292.17</v>
      </c>
      <c r="BG6" s="36">
        <f t="shared" si="7"/>
        <v>293.85000000000002</v>
      </c>
      <c r="BH6" s="36">
        <f t="shared" si="7"/>
        <v>299.88</v>
      </c>
      <c r="BI6" s="36">
        <f t="shared" si="7"/>
        <v>288.79000000000002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102.98</v>
      </c>
      <c r="BQ6" s="36">
        <f t="shared" ref="BQ6:BY6" si="8">IF(BQ7="",NA(),BQ7)</f>
        <v>100.5</v>
      </c>
      <c r="BR6" s="36">
        <f t="shared" si="8"/>
        <v>103.35</v>
      </c>
      <c r="BS6" s="36">
        <f t="shared" si="8"/>
        <v>104.27</v>
      </c>
      <c r="BT6" s="36">
        <f t="shared" si="8"/>
        <v>113.13</v>
      </c>
      <c r="BU6" s="36">
        <f t="shared" si="8"/>
        <v>100.27</v>
      </c>
      <c r="BV6" s="36">
        <f t="shared" si="8"/>
        <v>99.46</v>
      </c>
      <c r="BW6" s="36">
        <f t="shared" si="8"/>
        <v>105.21</v>
      </c>
      <c r="BX6" s="36">
        <f t="shared" si="8"/>
        <v>105.71</v>
      </c>
      <c r="BY6" s="36">
        <f t="shared" si="8"/>
        <v>106.01</v>
      </c>
      <c r="BZ6" s="35" t="str">
        <f>IF(BZ7="","",IF(BZ7="-","【-】","【"&amp;SUBSTITUTE(TEXT(BZ7,"#,##0.00"),"-","△")&amp;"】"))</f>
        <v>【105.59】</v>
      </c>
      <c r="CA6" s="36">
        <f>IF(CA7="",NA(),CA7)</f>
        <v>206.15</v>
      </c>
      <c r="CB6" s="36">
        <f t="shared" ref="CB6:CJ6" si="9">IF(CB7="",NA(),CB7)</f>
        <v>207.11</v>
      </c>
      <c r="CC6" s="36">
        <f t="shared" si="9"/>
        <v>202.47</v>
      </c>
      <c r="CD6" s="36">
        <f t="shared" si="9"/>
        <v>199.97</v>
      </c>
      <c r="CE6" s="36">
        <f t="shared" si="9"/>
        <v>184.18</v>
      </c>
      <c r="CF6" s="36">
        <f t="shared" si="9"/>
        <v>169.62</v>
      </c>
      <c r="CG6" s="36">
        <f t="shared" si="9"/>
        <v>171.78</v>
      </c>
      <c r="CH6" s="36">
        <f t="shared" si="9"/>
        <v>162.59</v>
      </c>
      <c r="CI6" s="36">
        <f t="shared" si="9"/>
        <v>162.15</v>
      </c>
      <c r="CJ6" s="36">
        <f t="shared" si="9"/>
        <v>162.24</v>
      </c>
      <c r="CK6" s="35" t="str">
        <f>IF(CK7="","",IF(CK7="-","【-】","【"&amp;SUBSTITUTE(TEXT(CK7,"#,##0.00"),"-","△")&amp;"】"))</f>
        <v>【163.27】</v>
      </c>
      <c r="CL6" s="36">
        <f>IF(CL7="",NA(),CL7)</f>
        <v>63.39</v>
      </c>
      <c r="CM6" s="36">
        <f t="shared" ref="CM6:CU6" si="10">IF(CM7="",NA(),CM7)</f>
        <v>61.75</v>
      </c>
      <c r="CN6" s="36">
        <f t="shared" si="10"/>
        <v>60.36</v>
      </c>
      <c r="CO6" s="36">
        <f t="shared" si="10"/>
        <v>60.1</v>
      </c>
      <c r="CP6" s="36">
        <f t="shared" si="10"/>
        <v>62.64</v>
      </c>
      <c r="CQ6" s="36">
        <f t="shared" si="10"/>
        <v>59.88</v>
      </c>
      <c r="CR6" s="36">
        <f t="shared" si="10"/>
        <v>59.68</v>
      </c>
      <c r="CS6" s="36">
        <f t="shared" si="10"/>
        <v>59.17</v>
      </c>
      <c r="CT6" s="36">
        <f t="shared" si="10"/>
        <v>59.34</v>
      </c>
      <c r="CU6" s="36">
        <f t="shared" si="10"/>
        <v>59.11</v>
      </c>
      <c r="CV6" s="35" t="str">
        <f>IF(CV7="","",IF(CV7="-","【-】","【"&amp;SUBSTITUTE(TEXT(CV7,"#,##0.00"),"-","△")&amp;"】"))</f>
        <v>【59.94】</v>
      </c>
      <c r="CW6" s="36">
        <f>IF(CW7="",NA(),CW7)</f>
        <v>87.31</v>
      </c>
      <c r="CX6" s="36">
        <f t="shared" ref="CX6:DF6" si="11">IF(CX7="",NA(),CX7)</f>
        <v>87.54</v>
      </c>
      <c r="CY6" s="36">
        <f t="shared" si="11"/>
        <v>87.52</v>
      </c>
      <c r="CZ6" s="36">
        <f t="shared" si="11"/>
        <v>87.48</v>
      </c>
      <c r="DA6" s="36">
        <f t="shared" si="11"/>
        <v>85.29</v>
      </c>
      <c r="DB6" s="36">
        <f t="shared" si="11"/>
        <v>87.65</v>
      </c>
      <c r="DC6" s="36">
        <f t="shared" si="11"/>
        <v>87.63</v>
      </c>
      <c r="DD6" s="36">
        <f t="shared" si="11"/>
        <v>87.6</v>
      </c>
      <c r="DE6" s="36">
        <f t="shared" si="11"/>
        <v>87.74</v>
      </c>
      <c r="DF6" s="36">
        <f t="shared" si="11"/>
        <v>87.91</v>
      </c>
      <c r="DG6" s="35" t="str">
        <f>IF(DG7="","",IF(DG7="-","【-】","【"&amp;SUBSTITUTE(TEXT(DG7,"#,##0.00"),"-","△")&amp;"】"))</f>
        <v>【90.22】</v>
      </c>
      <c r="DH6" s="36">
        <f>IF(DH7="",NA(),DH7)</f>
        <v>27.17</v>
      </c>
      <c r="DI6" s="36">
        <f t="shared" ref="DI6:DQ6" si="12">IF(DI7="",NA(),DI7)</f>
        <v>27.74</v>
      </c>
      <c r="DJ6" s="36">
        <f t="shared" si="12"/>
        <v>39.979999999999997</v>
      </c>
      <c r="DK6" s="36">
        <f t="shared" si="12"/>
        <v>41.19</v>
      </c>
      <c r="DL6" s="36">
        <f t="shared" si="12"/>
        <v>42.89</v>
      </c>
      <c r="DM6" s="36">
        <f t="shared" si="12"/>
        <v>38.69</v>
      </c>
      <c r="DN6" s="36">
        <f t="shared" si="12"/>
        <v>39.65</v>
      </c>
      <c r="DO6" s="36">
        <f t="shared" si="12"/>
        <v>45.25</v>
      </c>
      <c r="DP6" s="36">
        <f t="shared" si="12"/>
        <v>46.27</v>
      </c>
      <c r="DQ6" s="36">
        <f t="shared" si="12"/>
        <v>46.88</v>
      </c>
      <c r="DR6" s="35" t="str">
        <f>IF(DR7="","",IF(DR7="-","【-】","【"&amp;SUBSTITUTE(TEXT(DR7,"#,##0.00"),"-","△")&amp;"】"))</f>
        <v>【47.91】</v>
      </c>
      <c r="DS6" s="36">
        <f>IF(DS7="",NA(),DS7)</f>
        <v>11.2</v>
      </c>
      <c r="DT6" s="36">
        <f t="shared" ref="DT6:EB6" si="13">IF(DT7="",NA(),DT7)</f>
        <v>12.28</v>
      </c>
      <c r="DU6" s="36">
        <f t="shared" si="13"/>
        <v>13.13</v>
      </c>
      <c r="DV6" s="36">
        <f t="shared" si="13"/>
        <v>11.69</v>
      </c>
      <c r="DW6" s="36">
        <f t="shared" si="13"/>
        <v>11.62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1.91</v>
      </c>
      <c r="EE6" s="36">
        <f t="shared" ref="EE6:EM6" si="14">IF(EE7="",NA(),EE7)</f>
        <v>0.86</v>
      </c>
      <c r="EF6" s="36">
        <f t="shared" si="14"/>
        <v>1.05</v>
      </c>
      <c r="EG6" s="36">
        <f t="shared" si="14"/>
        <v>1.0900000000000001</v>
      </c>
      <c r="EH6" s="36">
        <f t="shared" si="14"/>
        <v>0.55000000000000004</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252093</v>
      </c>
      <c r="D7" s="38">
        <v>46</v>
      </c>
      <c r="E7" s="38">
        <v>1</v>
      </c>
      <c r="F7" s="38">
        <v>0</v>
      </c>
      <c r="G7" s="38">
        <v>1</v>
      </c>
      <c r="H7" s="38" t="s">
        <v>105</v>
      </c>
      <c r="I7" s="38" t="s">
        <v>106</v>
      </c>
      <c r="J7" s="38" t="s">
        <v>107</v>
      </c>
      <c r="K7" s="38" t="s">
        <v>108</v>
      </c>
      <c r="L7" s="38" t="s">
        <v>109</v>
      </c>
      <c r="M7" s="38"/>
      <c r="N7" s="39" t="s">
        <v>110</v>
      </c>
      <c r="O7" s="39">
        <v>69.099999999999994</v>
      </c>
      <c r="P7" s="39">
        <v>98.8</v>
      </c>
      <c r="Q7" s="39">
        <v>3229</v>
      </c>
      <c r="R7" s="39">
        <v>91724</v>
      </c>
      <c r="S7" s="39">
        <v>481.62</v>
      </c>
      <c r="T7" s="39">
        <v>190.45</v>
      </c>
      <c r="U7" s="39">
        <v>91565</v>
      </c>
      <c r="V7" s="39">
        <v>204.9</v>
      </c>
      <c r="W7" s="39">
        <v>446.88</v>
      </c>
      <c r="X7" s="39">
        <v>111.9</v>
      </c>
      <c r="Y7" s="39">
        <v>110.85</v>
      </c>
      <c r="Z7" s="39">
        <v>111.58</v>
      </c>
      <c r="AA7" s="39">
        <v>108.72</v>
      </c>
      <c r="AB7" s="39">
        <v>115.7</v>
      </c>
      <c r="AC7" s="39">
        <v>108.24</v>
      </c>
      <c r="AD7" s="39">
        <v>107.8</v>
      </c>
      <c r="AE7" s="39">
        <v>111.96</v>
      </c>
      <c r="AF7" s="39">
        <v>112.69</v>
      </c>
      <c r="AG7" s="39">
        <v>113.16</v>
      </c>
      <c r="AH7" s="39">
        <v>114.35</v>
      </c>
      <c r="AI7" s="39">
        <v>5.35</v>
      </c>
      <c r="AJ7" s="39">
        <v>0</v>
      </c>
      <c r="AK7" s="39">
        <v>0</v>
      </c>
      <c r="AL7" s="39">
        <v>0</v>
      </c>
      <c r="AM7" s="39">
        <v>0</v>
      </c>
      <c r="AN7" s="39">
        <v>4.46</v>
      </c>
      <c r="AO7" s="39">
        <v>4.3899999999999997</v>
      </c>
      <c r="AP7" s="39">
        <v>0.41</v>
      </c>
      <c r="AQ7" s="39">
        <v>0.54</v>
      </c>
      <c r="AR7" s="39">
        <v>0.68</v>
      </c>
      <c r="AS7" s="39">
        <v>0.79</v>
      </c>
      <c r="AT7" s="39">
        <v>1066.49</v>
      </c>
      <c r="AU7" s="39">
        <v>864.73</v>
      </c>
      <c r="AV7" s="39">
        <v>422.1</v>
      </c>
      <c r="AW7" s="39">
        <v>389.25</v>
      </c>
      <c r="AX7" s="39">
        <v>484.5</v>
      </c>
      <c r="AY7" s="39">
        <v>701</v>
      </c>
      <c r="AZ7" s="39">
        <v>739.59</v>
      </c>
      <c r="BA7" s="39">
        <v>335.95</v>
      </c>
      <c r="BB7" s="39">
        <v>346.59</v>
      </c>
      <c r="BC7" s="39">
        <v>357.82</v>
      </c>
      <c r="BD7" s="39">
        <v>262.87</v>
      </c>
      <c r="BE7" s="39">
        <v>277.08</v>
      </c>
      <c r="BF7" s="39">
        <v>292.17</v>
      </c>
      <c r="BG7" s="39">
        <v>293.85000000000002</v>
      </c>
      <c r="BH7" s="39">
        <v>299.88</v>
      </c>
      <c r="BI7" s="39">
        <v>288.79000000000002</v>
      </c>
      <c r="BJ7" s="39">
        <v>330.99</v>
      </c>
      <c r="BK7" s="39">
        <v>324.08999999999997</v>
      </c>
      <c r="BL7" s="39">
        <v>319.82</v>
      </c>
      <c r="BM7" s="39">
        <v>312.02999999999997</v>
      </c>
      <c r="BN7" s="39">
        <v>307.45999999999998</v>
      </c>
      <c r="BO7" s="39">
        <v>270.87</v>
      </c>
      <c r="BP7" s="39">
        <v>102.98</v>
      </c>
      <c r="BQ7" s="39">
        <v>100.5</v>
      </c>
      <c r="BR7" s="39">
        <v>103.35</v>
      </c>
      <c r="BS7" s="39">
        <v>104.27</v>
      </c>
      <c r="BT7" s="39">
        <v>113.13</v>
      </c>
      <c r="BU7" s="39">
        <v>100.27</v>
      </c>
      <c r="BV7" s="39">
        <v>99.46</v>
      </c>
      <c r="BW7" s="39">
        <v>105.21</v>
      </c>
      <c r="BX7" s="39">
        <v>105.71</v>
      </c>
      <c r="BY7" s="39">
        <v>106.01</v>
      </c>
      <c r="BZ7" s="39">
        <v>105.59</v>
      </c>
      <c r="CA7" s="39">
        <v>206.15</v>
      </c>
      <c r="CB7" s="39">
        <v>207.11</v>
      </c>
      <c r="CC7" s="39">
        <v>202.47</v>
      </c>
      <c r="CD7" s="39">
        <v>199.97</v>
      </c>
      <c r="CE7" s="39">
        <v>184.18</v>
      </c>
      <c r="CF7" s="39">
        <v>169.62</v>
      </c>
      <c r="CG7" s="39">
        <v>171.78</v>
      </c>
      <c r="CH7" s="39">
        <v>162.59</v>
      </c>
      <c r="CI7" s="39">
        <v>162.15</v>
      </c>
      <c r="CJ7" s="39">
        <v>162.24</v>
      </c>
      <c r="CK7" s="39">
        <v>163.27000000000001</v>
      </c>
      <c r="CL7" s="39">
        <v>63.39</v>
      </c>
      <c r="CM7" s="39">
        <v>61.75</v>
      </c>
      <c r="CN7" s="39">
        <v>60.36</v>
      </c>
      <c r="CO7" s="39">
        <v>60.1</v>
      </c>
      <c r="CP7" s="39">
        <v>62.64</v>
      </c>
      <c r="CQ7" s="39">
        <v>59.88</v>
      </c>
      <c r="CR7" s="39">
        <v>59.68</v>
      </c>
      <c r="CS7" s="39">
        <v>59.17</v>
      </c>
      <c r="CT7" s="39">
        <v>59.34</v>
      </c>
      <c r="CU7" s="39">
        <v>59.11</v>
      </c>
      <c r="CV7" s="39">
        <v>59.94</v>
      </c>
      <c r="CW7" s="39">
        <v>87.31</v>
      </c>
      <c r="CX7" s="39">
        <v>87.54</v>
      </c>
      <c r="CY7" s="39">
        <v>87.52</v>
      </c>
      <c r="CZ7" s="39">
        <v>87.48</v>
      </c>
      <c r="DA7" s="39">
        <v>85.29</v>
      </c>
      <c r="DB7" s="39">
        <v>87.65</v>
      </c>
      <c r="DC7" s="39">
        <v>87.63</v>
      </c>
      <c r="DD7" s="39">
        <v>87.6</v>
      </c>
      <c r="DE7" s="39">
        <v>87.74</v>
      </c>
      <c r="DF7" s="39">
        <v>87.91</v>
      </c>
      <c r="DG7" s="39">
        <v>90.22</v>
      </c>
      <c r="DH7" s="39">
        <v>27.17</v>
      </c>
      <c r="DI7" s="39">
        <v>27.74</v>
      </c>
      <c r="DJ7" s="39">
        <v>39.979999999999997</v>
      </c>
      <c r="DK7" s="39">
        <v>41.19</v>
      </c>
      <c r="DL7" s="39">
        <v>42.89</v>
      </c>
      <c r="DM7" s="39">
        <v>38.69</v>
      </c>
      <c r="DN7" s="39">
        <v>39.65</v>
      </c>
      <c r="DO7" s="39">
        <v>45.25</v>
      </c>
      <c r="DP7" s="39">
        <v>46.27</v>
      </c>
      <c r="DQ7" s="39">
        <v>46.88</v>
      </c>
      <c r="DR7" s="39">
        <v>47.91</v>
      </c>
      <c r="DS7" s="39">
        <v>11.2</v>
      </c>
      <c r="DT7" s="39">
        <v>12.28</v>
      </c>
      <c r="DU7" s="39">
        <v>13.13</v>
      </c>
      <c r="DV7" s="39">
        <v>11.69</v>
      </c>
      <c r="DW7" s="39">
        <v>11.62</v>
      </c>
      <c r="DX7" s="39">
        <v>8.4</v>
      </c>
      <c r="DY7" s="39">
        <v>9.7100000000000009</v>
      </c>
      <c r="DZ7" s="39">
        <v>10.71</v>
      </c>
      <c r="EA7" s="39">
        <v>10.93</v>
      </c>
      <c r="EB7" s="39">
        <v>13.39</v>
      </c>
      <c r="EC7" s="39">
        <v>15</v>
      </c>
      <c r="ED7" s="39">
        <v>1.91</v>
      </c>
      <c r="EE7" s="39">
        <v>0.86</v>
      </c>
      <c r="EF7" s="39">
        <v>1.05</v>
      </c>
      <c r="EG7" s="39">
        <v>1.0900000000000001</v>
      </c>
      <c r="EH7" s="39">
        <v>0.55000000000000004</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美保</cp:lastModifiedBy>
  <cp:lastPrinted>2018-02-06T02:49:59Z</cp:lastPrinted>
  <dcterms:created xsi:type="dcterms:W3CDTF">2017-12-25T01:31:04Z</dcterms:created>
  <dcterms:modified xsi:type="dcterms:W3CDTF">2018-02-06T02:52:13Z</dcterms:modified>
  <cp:category/>
</cp:coreProperties>
</file>