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9年度\HP掲載\"/>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BB8" i="4"/>
  <c r="AT8" i="4"/>
  <c r="W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<sst xmlns="http://schemas.openxmlformats.org/spreadsheetml/2006/main" count="323" uniqueCount="123">
  <si>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</si>
  <si>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</si>
  <si>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</si>
  <si>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</si>
  <si>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</si>
  <si>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</si>
  <si>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</si>
  <si>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</si>
  <si>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</si>
  <si>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</si>
  <si>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</si>
  <si>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</si>
  <si>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</si>
  <si>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</si>
  <si>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</si>
  <si>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</si>
  <si>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</si>
  <si>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</si>
  <si>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</si>
  <si>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</si>
  <si>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</si>
  <si>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</si>
  <si>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</si>
  <si>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</si>
  <si>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</si>
  <si>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</si>
  <si>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</si>
  <si>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</si>
  <si>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</si>
  <si>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</si>
  <si>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</si>
  <si>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</si>
  <si>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</si>
  <si>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</si>
  <si>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</si>
  <si>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</si>
  <si>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</si>
  <si>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</si>
  <si>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</si>
  <si>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</si>
  <si>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</si>
  <si>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</si>
  <si>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</si>
  <si>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</si>
  <si>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</si>
  <si>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</si>
  <si>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</si>
  <si>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</si>
  <si>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</si>
  <si>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</si>
  <si>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</si>
  <si>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</si>
  <si>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</si>
  <si>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</si>
  <si>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</si>
  <si>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</si>
  <si>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</si>
  <si>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</si>
  <si>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</si>
  <si>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</si>
  <si>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</si>
  <si>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</si>
  <si>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</si>
  <si>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</si>
  <si>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</si>
  <si>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</si>
  <si>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</si>
  <si>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</si>
  <si>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</si>
  <si>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</si>
  <si>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</si>
  <si>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</si>
  <si>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</si>
  <si>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</si>
  <si>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</si>
  <si>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</si>
  <si>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</si>
  <si>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</si>
  <si>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</si>
  <si>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</si>
  <si>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</si>
  <si>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</si>
  <si>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</si>
  <si>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</si>
  <si>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</si>
  <si>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</si>
  <si>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</si>
  <si>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</si>
  <si>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</si>
  <si>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</si>
  <si>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</si>
  <si>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</si>
  <si>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</si>
  <si>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</si>
  <si>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</si>
  <si>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</si>
  <si>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</si>
  <si>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</si>
  <si>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</si>
  <si>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</si>
  <si>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</si>
  <si>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</si>
  <si>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</si>
  <si>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</si>
  <si>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</si>
  <si>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</si>
  <si>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</si>
  <si>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</si>
  <si>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甲賀市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</si>
  <si>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</si>
  <si>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</si>
  <si>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</si>
  <si>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</si>
  <si>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</si>
  <si>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</si>
  <si>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</si>
  <si>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</si>
  <si>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</si>
  <si>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</si>
  <si>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非設置      </t>
    <phoneticPr fontId="4"/>
  </si>
  <si>
    <t>　平成４年から施設を供用し、平成２８年度で２４年を経過していますが、下水道管の耐用年数は５０年であるため、市が施工した下水道管で老朽化に伴う更新は発生しておらず、①有形固定資産減価償却率も低い値となっています。ただし、昭和４０年代に造成された分譲団地に敷設された下水道管の移管を受けており、それらの管路の更新工事を平成２６年度から実施しています。</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4">
      <t>シ</t>
    </rPh>
    <rPh sb="55" eb="57">
      <t>セコウ</t>
    </rPh>
    <rPh sb="59" eb="62">
      <t>ゲスイドウ</t>
    </rPh>
    <rPh sb="62" eb="63">
      <t>カン</t>
    </rPh>
    <rPh sb="64" eb="67">
      <t>ロウキュウカ</t>
    </rPh>
    <rPh sb="68" eb="69">
      <t>トモナ</t>
    </rPh>
    <rPh sb="70" eb="72">
      <t>コウシン</t>
    </rPh>
    <rPh sb="73" eb="75">
      <t>ハッセイ</t>
    </rPh>
    <rPh sb="83" eb="84">
      <t>カタチ</t>
    </rPh>
    <rPh sb="109" eb="111">
      <t>ショウワ</t>
    </rPh>
    <rPh sb="113" eb="115">
      <t>ネンダイ</t>
    </rPh>
    <rPh sb="116" eb="118">
      <t>ゾウセイ</t>
    </rPh>
    <rPh sb="121" eb="123">
      <t>ブンジョウ</t>
    </rPh>
    <rPh sb="123" eb="125">
      <t>ダンチ</t>
    </rPh>
    <rPh sb="126" eb="128">
      <t>フセツ</t>
    </rPh>
    <rPh sb="131" eb="134">
      <t>ゲスイドウ</t>
    </rPh>
    <rPh sb="134" eb="135">
      <t>カン</t>
    </rPh>
    <rPh sb="136" eb="138">
      <t>イカン</t>
    </rPh>
    <rPh sb="139" eb="140">
      <t>ウ</t>
    </rPh>
    <rPh sb="157" eb="159">
      <t>ヘイセイ</t>
    </rPh>
    <rPh sb="161" eb="162">
      <t>ネン</t>
    </rPh>
    <rPh sb="162" eb="163">
      <t>ド</t>
    </rPh>
    <rPh sb="165" eb="167">
      <t>ジッシ</t>
    </rPh>
    <phoneticPr fontId="7"/>
  </si>
  <si>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phoneticPr fontId="7"/>
  </si>
  <si>
    <t xml:space="preserve">　本市の下水道事業は、平成２８年度から地方公営企業法を適用したことにより、グラフはＨ２８のみとなっています。
  ①経常収支比率は１００％を上回っており、単年度収支は黒字となっています。
　③流動比率は、総務省が示す類型区分に基づく類似団体平均値を下回る値となっていますが、下水道の建設が継続しているため、起債償還額が大きいことが影響しています。
　⑦施設利用率（注：流域下水道で処理した水量を含んで計算されています）は、類似団体と比較すると、概ね上回っています。　
　⑤経費回収率、⑥汚水処理原価、⑧水洗化率は類似団体より良い値になってますが、将来の更新等の費用確保や健全経営の観点からも、下水道使用料収納率や水洗化率の向上、維持管理費用の縮減が必要と考えます。　　　
</t>
    <rPh sb="58" eb="60">
      <t>ケイジョウ</t>
    </rPh>
    <rPh sb="60" eb="62">
      <t>シュウシ</t>
    </rPh>
    <rPh sb="62" eb="64">
      <t>ヒリツ</t>
    </rPh>
    <rPh sb="77" eb="80">
      <t>タンネンド</t>
    </rPh>
    <rPh sb="80" eb="82">
      <t>シュウシ</t>
    </rPh>
    <rPh sb="83" eb="85">
      <t>クロジ</t>
    </rPh>
    <rPh sb="96" eb="98">
      <t>リュウドウ</t>
    </rPh>
    <rPh sb="98" eb="100">
      <t>ヒリツ</t>
    </rPh>
    <rPh sb="120" eb="123">
      <t>ヘイキンチ</t>
    </rPh>
    <rPh sb="124" eb="126">
      <t>シタマワ</t>
    </rPh>
    <rPh sb="127" eb="128">
      <t>アタイ</t>
    </rPh>
    <rPh sb="153" eb="155">
      <t>キサイ</t>
    </rPh>
    <rPh sb="236" eb="238">
      <t>ケイヒ</t>
    </rPh>
    <rPh sb="238" eb="240">
      <t>カイシュウ</t>
    </rPh>
    <rPh sb="240" eb="241">
      <t>リツ</t>
    </rPh>
    <rPh sb="243" eb="245">
      <t>オスイ</t>
    </rPh>
    <rPh sb="245" eb="247">
      <t>ショリ</t>
    </rPh>
    <rPh sb="247" eb="249">
      <t>ゲンカ</t>
    </rPh>
    <rPh sb="256" eb="258">
      <t>ルイジ</t>
    </rPh>
    <rPh sb="258" eb="260">
      <t>ダンタイ</t>
    </rPh>
    <rPh sb="262" eb="263">
      <t>ヨ</t>
    </rPh>
    <rPh sb="273" eb="275">
      <t>ショウライ</t>
    </rPh>
    <rPh sb="278" eb="279">
      <t>トウ</t>
    </rPh>
    <rPh sb="280" eb="282">
      <t>ヒヨウ</t>
    </rPh>
    <rPh sb="282" eb="284">
      <t>カクホ</t>
    </rPh>
    <rPh sb="285" eb="287">
      <t>ケンゼン</t>
    </rPh>
    <rPh sb="287" eb="289">
      <t>ケイエイ</t>
    </rPh>
    <rPh sb="290" eb="292">
      <t>カンテン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</si>
</sst>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wrapText="1"/>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0.53</c:v>
                </c:pt>
              </c:numCache>
            </c:numRef>
          </c:val>
          <c:extLst>
            <c:ext xmlns:c16="http://schemas.microsoft.com/office/drawing/2014/chart" uri="{C3380CC4-5D6E-409C-BE32-E72D297353CC}">
              <c16:uniqueId val="{00000000-BFAE-4E42-91B4-24F7B99C395C}"/>
            </c:ext>
          </c:extLst>
        </c:ser>
        <c:dLbls>
          <c:showLegendKey val="0"/>
          <c:showVal val="0"/>
          <c:showCatName val="0"/>
          <c:showSerName val="0"/>
          <c:showPercent val="0"/>
          <c:showBubbleSize val="0"/>
        </c:dLbls>
        <c:gapWidth val="150"/>
        <c:axId val="100268672"/>
        <c:axId val="1002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BFAE-4E42-91B4-24F7B99C395C}"/>
            </c:ext>
          </c:extLst>
        </c:ser>
        <c:dLbls>
          <c:showLegendKey val="0"/>
          <c:showVal val="0"/>
          <c:showCatName val="0"/>
          <c:showSerName val="0"/>
          <c:showPercent val="0"/>
          <c:showBubbleSize val="0"/>
        </c:dLbls>
        <c:marker val="1"/>
        <c:smooth val="0"/>
        <c:axId val="100268672"/>
        <c:axId val="100279040"/>
      </c:lineChart>
      <c:dateAx>
        <c:axId val="100268672"/>
        <c:scaling>
          <c:orientation val="minMax"/>
        </c:scaling>
        <c:delete val="1"/>
        <c:axPos val="b"/>
        <c:numFmt formatCode="ge" sourceLinked="1"/>
        <c:majorTickMark val="none"/>
        <c:minorTickMark val="none"/>
        <c:tickLblPos val="none"/>
        <c:crossAx val="100279040"/>
        <c:crosses val="autoZero"/>
        <c:auto val="1"/>
        <c:lblOffset val="100"/>
        <c:baseTimeUnit val="years"/>
      </c:dateAx>
      <c:valAx>
        <c:axId val="1002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91.53</c:v>
                </c:pt>
              </c:numCache>
            </c:numRef>
          </c:val>
          <c:extLst>
            <c:ext xmlns:c16="http://schemas.microsoft.com/office/drawing/2014/chart" uri="{C3380CC4-5D6E-409C-BE32-E72D297353CC}">
              <c16:uniqueId val="{00000000-1A72-4EFD-995A-A774FB7DB55F}"/>
            </c:ext>
          </c:extLst>
        </c:ser>
        <c:dLbls>
          <c:showLegendKey val="0"/>
          <c:showVal val="0"/>
          <c:showCatName val="0"/>
          <c:showSerName val="0"/>
          <c:showPercent val="0"/>
          <c:showBubbleSize val="0"/>
        </c:dLbls>
        <c:gapWidth val="150"/>
        <c:axId val="132009984"/>
        <c:axId val="132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42.9</c:v>
                </c:pt>
              </c:numCache>
            </c:numRef>
          </c:val>
          <c:smooth val="0"/>
          <c:extLst>
            <c:ext xmlns:c16="http://schemas.microsoft.com/office/drawing/2014/chart" uri="{C3380CC4-5D6E-409C-BE32-E72D297353CC}">
              <c16:uniqueId val="{00000001-1A72-4EFD-995A-A774FB7DB55F}"/>
            </c:ext>
          </c:extLst>
        </c:ser>
        <c:dLbls>
          <c:showLegendKey val="0"/>
          <c:showVal val="0"/>
          <c:showCatName val="0"/>
          <c:showSerName val="0"/>
          <c:showPercent val="0"/>
          <c:showBubbleSize val="0"/>
        </c:dLbls>
        <c:marker val="1"/>
        <c:smooth val="0"/>
        <c:axId val="132009984"/>
        <c:axId val="132011904"/>
      </c:lineChart>
      <c:dateAx>
        <c:axId val="132009984"/>
        <c:scaling>
          <c:orientation val="minMax"/>
        </c:scaling>
        <c:delete val="1"/>
        <c:axPos val="b"/>
        <c:numFmt formatCode="ge" sourceLinked="1"/>
        <c:majorTickMark val="none"/>
        <c:minorTickMark val="none"/>
        <c:tickLblPos val="none"/>
        <c:crossAx val="132011904"/>
        <c:crosses val="autoZero"/>
        <c:auto val="1"/>
        <c:lblOffset val="100"/>
        <c:baseTimeUnit val="years"/>
      </c:dateAx>
      <c:valAx>
        <c:axId val="132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88.11</c:v>
                </c:pt>
              </c:numCache>
            </c:numRef>
          </c:val>
          <c:extLst>
            <c:ext xmlns:c16="http://schemas.microsoft.com/office/drawing/2014/chart" uri="{C3380CC4-5D6E-409C-BE32-E72D297353CC}">
              <c16:uniqueId val="{00000000-4FA5-4216-A149-C436F08E69D4}"/>
            </c:ext>
          </c:extLst>
        </c:ser>
        <c:dLbls>
          <c:showLegendKey val="0"/>
          <c:showVal val="0"/>
          <c:showCatName val="0"/>
          <c:showSerName val="0"/>
          <c:showPercent val="0"/>
          <c:showBubbleSize val="0"/>
        </c:dLbls>
        <c:gapWidth val="150"/>
        <c:axId val="132025728"/>
        <c:axId val="1320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83.5</c:v>
                </c:pt>
              </c:numCache>
            </c:numRef>
          </c:val>
          <c:smooth val="0"/>
          <c:extLst>
            <c:ext xmlns:c16="http://schemas.microsoft.com/office/drawing/2014/chart" uri="{C3380CC4-5D6E-409C-BE32-E72D297353CC}">
              <c16:uniqueId val="{00000001-4FA5-4216-A149-C436F08E69D4}"/>
            </c:ext>
          </c:extLst>
        </c:ser>
        <c:dLbls>
          <c:showLegendKey val="0"/>
          <c:showVal val="0"/>
          <c:showCatName val="0"/>
          <c:showSerName val="0"/>
          <c:showPercent val="0"/>
          <c:showBubbleSize val="0"/>
        </c:dLbls>
        <c:marker val="1"/>
        <c:smooth val="0"/>
        <c:axId val="132025728"/>
        <c:axId val="132044288"/>
      </c:lineChart>
      <c:dateAx>
        <c:axId val="132025728"/>
        <c:scaling>
          <c:orientation val="minMax"/>
        </c:scaling>
        <c:delete val="1"/>
        <c:axPos val="b"/>
        <c:numFmt formatCode="ge" sourceLinked="1"/>
        <c:majorTickMark val="none"/>
        <c:minorTickMark val="none"/>
        <c:tickLblPos val="none"/>
        <c:crossAx val="132044288"/>
        <c:crosses val="autoZero"/>
        <c:auto val="1"/>
        <c:lblOffset val="100"/>
        <c:baseTimeUnit val="years"/>
      </c:dateAx>
      <c:valAx>
        <c:axId val="1320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2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105.84</c:v>
                </c:pt>
              </c:numCache>
            </c:numRef>
          </c:val>
          <c:extLst>
            <c:ext xmlns:c16="http://schemas.microsoft.com/office/drawing/2014/chart" uri="{C3380CC4-5D6E-409C-BE32-E72D297353CC}">
              <c16:uniqueId val="{00000000-882A-44B1-B71C-294C940BCB9D}"/>
            </c:ext>
          </c:extLst>
        </c:ser>
        <c:dLbls>
          <c:showLegendKey val="0"/>
          <c:showVal val="0"/>
          <c:showCatName val="0"/>
          <c:showSerName val="0"/>
          <c:showPercent val="0"/>
          <c:showBubbleSize val="0"/>
        </c:dLbls>
        <c:gapWidth val="150"/>
        <c:axId val="100305152"/>
        <c:axId val="10031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100.85</c:v>
                </c:pt>
              </c:numCache>
            </c:numRef>
          </c:val>
          <c:smooth val="0"/>
          <c:extLst>
            <c:ext xmlns:c16="http://schemas.microsoft.com/office/drawing/2014/chart" uri="{C3380CC4-5D6E-409C-BE32-E72D297353CC}">
              <c16:uniqueId val="{00000001-882A-44B1-B71C-294C940BCB9D}"/>
            </c:ext>
          </c:extLst>
        </c:ser>
        <c:dLbls>
          <c:showLegendKey val="0"/>
          <c:showVal val="0"/>
          <c:showCatName val="0"/>
          <c:showSerName val="0"/>
          <c:showPercent val="0"/>
          <c:showBubbleSize val="0"/>
        </c:dLbls>
        <c:marker val="1"/>
        <c:smooth val="0"/>
        <c:axId val="100305152"/>
        <c:axId val="100315520"/>
      </c:lineChart>
      <c:dateAx>
        <c:axId val="100305152"/>
        <c:scaling>
          <c:orientation val="minMax"/>
        </c:scaling>
        <c:delete val="1"/>
        <c:axPos val="b"/>
        <c:numFmt formatCode="ge" sourceLinked="1"/>
        <c:majorTickMark val="none"/>
        <c:minorTickMark val="none"/>
        <c:tickLblPos val="none"/>
        <c:crossAx val="100315520"/>
        <c:crosses val="autoZero"/>
        <c:auto val="1"/>
        <c:lblOffset val="100"/>
        <c:baseTimeUnit val="years"/>
      </c:dateAx>
      <c:valAx>
        <c:axId val="10031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2.98</c:v>
                </c:pt>
              </c:numCache>
            </c:numRef>
          </c:val>
          <c:extLst>
            <c:ext xmlns:c16="http://schemas.microsoft.com/office/drawing/2014/chart" uri="{C3380CC4-5D6E-409C-BE32-E72D297353CC}">
              <c16:uniqueId val="{00000000-4DA3-4128-96FE-F53B78FA8925}"/>
            </c:ext>
          </c:extLst>
        </c:ser>
        <c:dLbls>
          <c:showLegendKey val="0"/>
          <c:showVal val="0"/>
          <c:showCatName val="0"/>
          <c:showSerName val="0"/>
          <c:showPercent val="0"/>
          <c:showBubbleSize val="0"/>
        </c:dLbls>
        <c:gapWidth val="150"/>
        <c:axId val="118892416"/>
        <c:axId val="1188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22.77</c:v>
                </c:pt>
              </c:numCache>
            </c:numRef>
          </c:val>
          <c:smooth val="0"/>
          <c:extLst>
            <c:ext xmlns:c16="http://schemas.microsoft.com/office/drawing/2014/chart" uri="{C3380CC4-5D6E-409C-BE32-E72D297353CC}">
              <c16:uniqueId val="{00000001-4DA3-4128-96FE-F53B78FA8925}"/>
            </c:ext>
          </c:extLst>
        </c:ser>
        <c:dLbls>
          <c:showLegendKey val="0"/>
          <c:showVal val="0"/>
          <c:showCatName val="0"/>
          <c:showSerName val="0"/>
          <c:showPercent val="0"/>
          <c:showBubbleSize val="0"/>
        </c:dLbls>
        <c:marker val="1"/>
        <c:smooth val="0"/>
        <c:axId val="118892416"/>
        <c:axId val="118898688"/>
      </c:lineChart>
      <c:dateAx>
        <c:axId val="118892416"/>
        <c:scaling>
          <c:orientation val="minMax"/>
        </c:scaling>
        <c:delete val="1"/>
        <c:axPos val="b"/>
        <c:numFmt formatCode="ge" sourceLinked="1"/>
        <c:majorTickMark val="none"/>
        <c:minorTickMark val="none"/>
        <c:tickLblPos val="none"/>
        <c:crossAx val="118898688"/>
        <c:crosses val="autoZero"/>
        <c:auto val="1"/>
        <c:lblOffset val="100"/>
        <c:baseTimeUnit val="years"/>
      </c:dateAx>
      <c:valAx>
        <c:axId val="1188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D2C-4773-9B8E-E82B88FD1A0C}"/>
            </c:ext>
          </c:extLst>
        </c:ser>
        <c:dLbls>
          <c:showLegendKey val="0"/>
          <c:showVal val="0"/>
          <c:showCatName val="0"/>
          <c:showSerName val="0"/>
          <c:showPercent val="0"/>
          <c:showBubbleSize val="0"/>
        </c:dLbls>
        <c:gapWidth val="150"/>
        <c:axId val="118916608"/>
        <c:axId val="1189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D2C-4773-9B8E-E82B88FD1A0C}"/>
            </c:ext>
          </c:extLst>
        </c:ser>
        <c:dLbls>
          <c:showLegendKey val="0"/>
          <c:showVal val="0"/>
          <c:showCatName val="0"/>
          <c:showSerName val="0"/>
          <c:showPercent val="0"/>
          <c:showBubbleSize val="0"/>
        </c:dLbls>
        <c:marker val="1"/>
        <c:smooth val="0"/>
        <c:axId val="118916608"/>
        <c:axId val="118918528"/>
      </c:lineChart>
      <c:dateAx>
        <c:axId val="118916608"/>
        <c:scaling>
          <c:orientation val="minMax"/>
        </c:scaling>
        <c:delete val="1"/>
        <c:axPos val="b"/>
        <c:numFmt formatCode="ge" sourceLinked="1"/>
        <c:majorTickMark val="none"/>
        <c:minorTickMark val="none"/>
        <c:tickLblPos val="none"/>
        <c:crossAx val="118918528"/>
        <c:crosses val="autoZero"/>
        <c:auto val="1"/>
        <c:lblOffset val="100"/>
        <c:baseTimeUnit val="years"/>
      </c:dateAx>
      <c:valAx>
        <c:axId val="11891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6FB-4A57-8716-D14273EB4FF2}"/>
            </c:ext>
          </c:extLst>
        </c:ser>
        <c:dLbls>
          <c:showLegendKey val="0"/>
          <c:showVal val="0"/>
          <c:showCatName val="0"/>
          <c:showSerName val="0"/>
          <c:showPercent val="0"/>
          <c:showBubbleSize val="0"/>
        </c:dLbls>
        <c:gapWidth val="150"/>
        <c:axId val="118941184"/>
        <c:axId val="1189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110.77</c:v>
                </c:pt>
              </c:numCache>
            </c:numRef>
          </c:val>
          <c:smooth val="0"/>
          <c:extLst>
            <c:ext xmlns:c16="http://schemas.microsoft.com/office/drawing/2014/chart" uri="{C3380CC4-5D6E-409C-BE32-E72D297353CC}">
              <c16:uniqueId val="{00000001-76FB-4A57-8716-D14273EB4FF2}"/>
            </c:ext>
          </c:extLst>
        </c:ser>
        <c:dLbls>
          <c:showLegendKey val="0"/>
          <c:showVal val="0"/>
          <c:showCatName val="0"/>
          <c:showSerName val="0"/>
          <c:showPercent val="0"/>
          <c:showBubbleSize val="0"/>
        </c:dLbls>
        <c:marker val="1"/>
        <c:smooth val="0"/>
        <c:axId val="118941184"/>
        <c:axId val="118943104"/>
      </c:lineChart>
      <c:dateAx>
        <c:axId val="118941184"/>
        <c:scaling>
          <c:orientation val="minMax"/>
        </c:scaling>
        <c:delete val="1"/>
        <c:axPos val="b"/>
        <c:numFmt formatCode="ge" sourceLinked="1"/>
        <c:majorTickMark val="none"/>
        <c:minorTickMark val="none"/>
        <c:tickLblPos val="none"/>
        <c:crossAx val="118943104"/>
        <c:crosses val="autoZero"/>
        <c:auto val="1"/>
        <c:lblOffset val="100"/>
        <c:baseTimeUnit val="years"/>
      </c:dateAx>
      <c:valAx>
        <c:axId val="118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44.01</c:v>
                </c:pt>
              </c:numCache>
            </c:numRef>
          </c:val>
          <c:extLst>
            <c:ext xmlns:c16="http://schemas.microsoft.com/office/drawing/2014/chart" uri="{C3380CC4-5D6E-409C-BE32-E72D297353CC}">
              <c16:uniqueId val="{00000000-2553-4EEA-A1AB-6F3D0DF3FD5F}"/>
            </c:ext>
          </c:extLst>
        </c:ser>
        <c:dLbls>
          <c:showLegendKey val="0"/>
          <c:showVal val="0"/>
          <c:showCatName val="0"/>
          <c:showSerName val="0"/>
          <c:showPercent val="0"/>
          <c:showBubbleSize val="0"/>
        </c:dLbls>
        <c:gapWidth val="150"/>
        <c:axId val="119248000"/>
        <c:axId val="119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46.78</c:v>
                </c:pt>
              </c:numCache>
            </c:numRef>
          </c:val>
          <c:smooth val="0"/>
          <c:extLst>
            <c:ext xmlns:c16="http://schemas.microsoft.com/office/drawing/2014/chart" uri="{C3380CC4-5D6E-409C-BE32-E72D297353CC}">
              <c16:uniqueId val="{00000001-2553-4EEA-A1AB-6F3D0DF3FD5F}"/>
            </c:ext>
          </c:extLst>
        </c:ser>
        <c:dLbls>
          <c:showLegendKey val="0"/>
          <c:showVal val="0"/>
          <c:showCatName val="0"/>
          <c:showSerName val="0"/>
          <c:showPercent val="0"/>
          <c:showBubbleSize val="0"/>
        </c:dLbls>
        <c:marker val="1"/>
        <c:smooth val="0"/>
        <c:axId val="119248000"/>
        <c:axId val="119249920"/>
      </c:lineChart>
      <c:dateAx>
        <c:axId val="119248000"/>
        <c:scaling>
          <c:orientation val="minMax"/>
        </c:scaling>
        <c:delete val="1"/>
        <c:axPos val="b"/>
        <c:numFmt formatCode="ge" sourceLinked="1"/>
        <c:majorTickMark val="none"/>
        <c:minorTickMark val="none"/>
        <c:tickLblPos val="none"/>
        <c:crossAx val="119249920"/>
        <c:crosses val="autoZero"/>
        <c:auto val="1"/>
        <c:lblOffset val="100"/>
        <c:baseTimeUnit val="years"/>
      </c:dateAx>
      <c:valAx>
        <c:axId val="119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1004.78</c:v>
                </c:pt>
              </c:numCache>
            </c:numRef>
          </c:val>
          <c:extLst>
            <c:ext xmlns:c16="http://schemas.microsoft.com/office/drawing/2014/chart" uri="{C3380CC4-5D6E-409C-BE32-E72D297353CC}">
              <c16:uniqueId val="{00000000-E548-4B4E-892B-2FAEDA55B8B2}"/>
            </c:ext>
          </c:extLst>
        </c:ser>
        <c:dLbls>
          <c:showLegendKey val="0"/>
          <c:showVal val="0"/>
          <c:showCatName val="0"/>
          <c:showSerName val="0"/>
          <c:showPercent val="0"/>
          <c:showBubbleSize val="0"/>
        </c:dLbls>
        <c:gapWidth val="150"/>
        <c:axId val="127873792"/>
        <c:axId val="1278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1298.9100000000001</c:v>
                </c:pt>
              </c:numCache>
            </c:numRef>
          </c:val>
          <c:smooth val="0"/>
          <c:extLst>
            <c:ext xmlns:c16="http://schemas.microsoft.com/office/drawing/2014/chart" uri="{C3380CC4-5D6E-409C-BE32-E72D297353CC}">
              <c16:uniqueId val="{00000001-E548-4B4E-892B-2FAEDA55B8B2}"/>
            </c:ext>
          </c:extLst>
        </c:ser>
        <c:dLbls>
          <c:showLegendKey val="0"/>
          <c:showVal val="0"/>
          <c:showCatName val="0"/>
          <c:showSerName val="0"/>
          <c:showPercent val="0"/>
          <c:showBubbleSize val="0"/>
        </c:dLbls>
        <c:marker val="1"/>
        <c:smooth val="0"/>
        <c:axId val="127873792"/>
        <c:axId val="127875712"/>
      </c:lineChart>
      <c:dateAx>
        <c:axId val="127873792"/>
        <c:scaling>
          <c:orientation val="minMax"/>
        </c:scaling>
        <c:delete val="1"/>
        <c:axPos val="b"/>
        <c:numFmt formatCode="ge" sourceLinked="1"/>
        <c:majorTickMark val="none"/>
        <c:minorTickMark val="none"/>
        <c:tickLblPos val="none"/>
        <c:crossAx val="127875712"/>
        <c:crosses val="autoZero"/>
        <c:auto val="1"/>
        <c:lblOffset val="100"/>
        <c:baseTimeUnit val="years"/>
      </c:dateAx>
      <c:valAx>
        <c:axId val="1278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108.26</c:v>
                </c:pt>
              </c:numCache>
            </c:numRef>
          </c:val>
          <c:extLst>
            <c:ext xmlns:c16="http://schemas.microsoft.com/office/drawing/2014/chart" uri="{C3380CC4-5D6E-409C-BE32-E72D297353CC}">
              <c16:uniqueId val="{00000000-AA3A-4390-9386-8201FB16BA34}"/>
            </c:ext>
          </c:extLst>
        </c:ser>
        <c:dLbls>
          <c:showLegendKey val="0"/>
          <c:showVal val="0"/>
          <c:showCatName val="0"/>
          <c:showSerName val="0"/>
          <c:showPercent val="0"/>
          <c:showBubbleSize val="0"/>
        </c:dLbls>
        <c:gapWidth val="150"/>
        <c:axId val="131150208"/>
        <c:axId val="1311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69.87</c:v>
                </c:pt>
              </c:numCache>
            </c:numRef>
          </c:val>
          <c:smooth val="0"/>
          <c:extLst>
            <c:ext xmlns:c16="http://schemas.microsoft.com/office/drawing/2014/chart" uri="{C3380CC4-5D6E-409C-BE32-E72D297353CC}">
              <c16:uniqueId val="{00000001-AA3A-4390-9386-8201FB16BA34}"/>
            </c:ext>
          </c:extLst>
        </c:ser>
        <c:dLbls>
          <c:showLegendKey val="0"/>
          <c:showVal val="0"/>
          <c:showCatName val="0"/>
          <c:showSerName val="0"/>
          <c:showPercent val="0"/>
          <c:showBubbleSize val="0"/>
        </c:dLbls>
        <c:marker val="1"/>
        <c:smooth val="0"/>
        <c:axId val="131150208"/>
        <c:axId val="131152128"/>
      </c:lineChart>
      <c:dateAx>
        <c:axId val="131150208"/>
        <c:scaling>
          <c:orientation val="minMax"/>
        </c:scaling>
        <c:delete val="1"/>
        <c:axPos val="b"/>
        <c:numFmt formatCode="ge" sourceLinked="1"/>
        <c:majorTickMark val="none"/>
        <c:minorTickMark val="none"/>
        <c:tickLblPos val="none"/>
        <c:crossAx val="131152128"/>
        <c:crosses val="autoZero"/>
        <c:auto val="1"/>
        <c:lblOffset val="100"/>
        <c:baseTimeUnit val="years"/>
      </c:dateAx>
      <c:valAx>
        <c:axId val="1311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145.15</c:v>
                </c:pt>
              </c:numCache>
            </c:numRef>
          </c:val>
          <c:extLst>
            <c:ext xmlns:c16="http://schemas.microsoft.com/office/drawing/2014/chart" uri="{C3380CC4-5D6E-409C-BE32-E72D297353CC}">
              <c16:uniqueId val="{00000000-7504-4D10-ACD4-6D0E598F695A}"/>
            </c:ext>
          </c:extLst>
        </c:ser>
        <c:dLbls>
          <c:showLegendKey val="0"/>
          <c:showVal val="0"/>
          <c:showCatName val="0"/>
          <c:showSerName val="0"/>
          <c:showPercent val="0"/>
          <c:showBubbleSize val="0"/>
        </c:dLbls>
        <c:gapWidth val="150"/>
        <c:axId val="131178496"/>
        <c:axId val="1311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234.96</c:v>
                </c:pt>
              </c:numCache>
            </c:numRef>
          </c:val>
          <c:smooth val="0"/>
          <c:extLst>
            <c:ext xmlns:c16="http://schemas.microsoft.com/office/drawing/2014/chart" uri="{C3380CC4-5D6E-409C-BE32-E72D297353CC}">
              <c16:uniqueId val="{00000001-7504-4D10-ACD4-6D0E598F695A}"/>
            </c:ext>
          </c:extLst>
        </c:ser>
        <c:dLbls>
          <c:showLegendKey val="0"/>
          <c:showVal val="0"/>
          <c:showCatName val="0"/>
          <c:showSerName val="0"/>
          <c:showPercent val="0"/>
          <c:showBubbleSize val="0"/>
        </c:dLbls>
        <c:marker val="1"/>
        <c:smooth val="0"/>
        <c:axId val="131178496"/>
        <c:axId val="131180416"/>
      </c:lineChart>
      <c:dateAx>
        <c:axId val="131178496"/>
        <c:scaling>
          <c:orientation val="minMax"/>
        </c:scaling>
        <c:delete val="1"/>
        <c:axPos val="b"/>
        <c:numFmt formatCode="ge" sourceLinked="1"/>
        <c:majorTickMark val="none"/>
        <c:minorTickMark val="none"/>
        <c:tickLblPos val="none"/>
        <c:crossAx val="131180416"/>
        <c:crosses val="autoZero"/>
        <c:auto val="1"/>
        <c:lblOffset val="100"/>
        <c:baseTimeUnit val="years"/>
      </c:dateAx>
      <c:valAx>
        <c:axId val="1311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4" t="str">
        <f>データ!H6</f>
        <v>滋賀県　甲賀市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特定環境保全公共下水道</v>
      </c>
      <c r="Q8" s="79"/>
      <c r="R8" s="79"/>
      <c r="S8" s="79"/>
      <c r="T8" s="79"/>
      <c r="U8" s="79"/>
      <c r="V8" s="79"/>
      <c r="W8" s="79" t="str">
        <f>データ!L6</f>
        <v>D2</v>
      </c>
      <c r="X8" s="79"/>
      <c r="Y8" s="79"/>
      <c r="Z8" s="79"/>
      <c r="AA8" s="79"/>
      <c r="AB8" s="79"/>
      <c r="AC8" s="79"/>
      <c r="AD8" s="80" t="s">
        <v>119</v>
      </c>
      <c r="AE8" s="81"/>
      <c r="AF8" s="81"/>
      <c r="AG8" s="81"/>
      <c r="AH8" s="81"/>
      <c r="AI8" s="81"/>
      <c r="AJ8" s="82"/>
      <c r="AK8" s="4"/>
      <c r="AL8" s="74">
        <f>データ!S6</f>
        <v>91724</v>
      </c>
      <c r="AM8" s="74"/>
      <c r="AN8" s="74"/>
      <c r="AO8" s="74"/>
      <c r="AP8" s="74"/>
      <c r="AQ8" s="74"/>
      <c r="AR8" s="74"/>
      <c r="AS8" s="74"/>
      <c r="AT8" s="73">
        <f>データ!T6</f>
        <v>481.62</v>
      </c>
      <c r="AU8" s="73"/>
      <c r="AV8" s="73"/>
      <c r="AW8" s="73"/>
      <c r="AX8" s="73"/>
      <c r="AY8" s="73"/>
      <c r="AZ8" s="73"/>
      <c r="BA8" s="73"/>
      <c r="BB8" s="73">
        <f>データ!U6</f>
        <v>190.45</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58.14</v>
      </c>
      <c r="J10" s="73"/>
      <c r="K10" s="73"/>
      <c r="L10" s="73"/>
      <c r="M10" s="73"/>
      <c r="N10" s="73"/>
      <c r="O10" s="73"/>
      <c r="P10" s="73">
        <f>データ!P6</f>
        <v>38.65</v>
      </c>
      <c r="Q10" s="73"/>
      <c r="R10" s="73"/>
      <c r="S10" s="73"/>
      <c r="T10" s="73"/>
      <c r="U10" s="73"/>
      <c r="V10" s="73"/>
      <c r="W10" s="73">
        <f>データ!Q6</f>
        <v>87.8</v>
      </c>
      <c r="X10" s="73"/>
      <c r="Y10" s="73"/>
      <c r="Z10" s="73"/>
      <c r="AA10" s="73"/>
      <c r="AB10" s="73"/>
      <c r="AC10" s="73"/>
      <c r="AD10" s="74">
        <f>データ!R6</f>
        <v>2773</v>
      </c>
      <c r="AE10" s="74"/>
      <c r="AF10" s="74"/>
      <c r="AG10" s="74"/>
      <c r="AH10" s="74"/>
      <c r="AI10" s="74"/>
      <c r="AJ10" s="74"/>
      <c r="AK10" s="2"/>
      <c r="AL10" s="74">
        <f>データ!V6</f>
        <v>35401</v>
      </c>
      <c r="AM10" s="74"/>
      <c r="AN10" s="74"/>
      <c r="AO10" s="74"/>
      <c r="AP10" s="74"/>
      <c r="AQ10" s="74"/>
      <c r="AR10" s="74"/>
      <c r="AS10" s="74"/>
      <c r="AT10" s="73">
        <f>データ!W6</f>
        <v>10.47</v>
      </c>
      <c r="AU10" s="73"/>
      <c r="AV10" s="73"/>
      <c r="AW10" s="73"/>
      <c r="AX10" s="73"/>
      <c r="AY10" s="73"/>
      <c r="AZ10" s="73"/>
      <c r="BA10" s="73"/>
      <c r="BB10" s="73">
        <f>データ!X6</f>
        <v>3381.18</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122</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120</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6" t="s">
        <v>64</v>
      </c>
      <c r="I3" s="87"/>
      <c r="J3" s="87"/>
      <c r="K3" s="87"/>
      <c r="L3" s="87"/>
      <c r="M3" s="87"/>
      <c r="N3" s="87"/>
      <c r="O3" s="87"/>
      <c r="P3" s="87"/>
      <c r="Q3" s="87"/>
      <c r="R3" s="87"/>
      <c r="S3" s="87"/>
      <c r="T3" s="87"/>
      <c r="U3" s="87"/>
      <c r="V3" s="87"/>
      <c r="W3" s="87"/>
      <c r="X3" s="88"/>
      <c r="Y3" s="92" t="s">
        <v>65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66</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c r="A4" s="29" t="s">
        <v>67</v>
      </c>
      <c r="B4" s="31"/>
      <c r="C4" s="31"/>
      <c r="D4" s="31"/>
      <c r="E4" s="31"/>
      <c r="F4" s="31"/>
      <c r="G4" s="31"/>
      <c r="H4" s="89"/>
      <c r="I4" s="90"/>
      <c r="J4" s="90"/>
      <c r="K4" s="90"/>
      <c r="L4" s="90"/>
      <c r="M4" s="90"/>
      <c r="N4" s="90"/>
      <c r="O4" s="90"/>
      <c r="P4" s="90"/>
      <c r="Q4" s="90"/>
      <c r="R4" s="90"/>
      <c r="S4" s="90"/>
      <c r="T4" s="90"/>
      <c r="U4" s="90"/>
      <c r="V4" s="90"/>
      <c r="W4" s="90"/>
      <c r="X4" s="91"/>
      <c r="Y4" s="85" t="s">
        <v>68</v>
      </c>
      <c r="Z4" s="85"/>
      <c r="AA4" s="85"/>
      <c r="AB4" s="85"/>
      <c r="AC4" s="85"/>
      <c r="AD4" s="85"/>
      <c r="AE4" s="85"/>
      <c r="AF4" s="85"/>
      <c r="AG4" s="85"/>
      <c r="AH4" s="85"/>
      <c r="AI4" s="85"/>
      <c r="AJ4" s="85" t="s">
        <v>69</v>
      </c>
      <c r="AK4" s="85"/>
      <c r="AL4" s="85"/>
      <c r="AM4" s="85"/>
      <c r="AN4" s="85"/>
      <c r="AO4" s="85"/>
      <c r="AP4" s="85"/>
      <c r="AQ4" s="85"/>
      <c r="AR4" s="85"/>
      <c r="AS4" s="85"/>
      <c r="AT4" s="85"/>
      <c r="AU4" s="85" t="s">
        <v>70</v>
      </c>
      <c r="AV4" s="85"/>
      <c r="AW4" s="85"/>
      <c r="AX4" s="85"/>
      <c r="AY4" s="85"/>
      <c r="AZ4" s="85"/>
      <c r="BA4" s="85"/>
      <c r="BB4" s="85"/>
      <c r="BC4" s="85"/>
      <c r="BD4" s="85"/>
      <c r="BE4" s="85"/>
      <c r="BF4" s="85" t="s">
        <v>71</v>
      </c>
      <c r="BG4" s="85"/>
      <c r="BH4" s="85"/>
      <c r="BI4" s="85"/>
      <c r="BJ4" s="85"/>
      <c r="BK4" s="85"/>
      <c r="BL4" s="85"/>
      <c r="BM4" s="85"/>
      <c r="BN4" s="85"/>
      <c r="BO4" s="85"/>
      <c r="BP4" s="85"/>
      <c r="BQ4" s="85" t="s">
        <v>72</v>
      </c>
      <c r="BR4" s="85"/>
      <c r="BS4" s="85"/>
      <c r="BT4" s="85"/>
      <c r="BU4" s="85"/>
      <c r="BV4" s="85"/>
      <c r="BW4" s="85"/>
      <c r="BX4" s="85"/>
      <c r="BY4" s="85"/>
      <c r="BZ4" s="85"/>
      <c r="CA4" s="85"/>
      <c r="CB4" s="85" t="s">
        <v>73</v>
      </c>
      <c r="CC4" s="85"/>
      <c r="CD4" s="85"/>
      <c r="CE4" s="85"/>
      <c r="CF4" s="85"/>
      <c r="CG4" s="85"/>
      <c r="CH4" s="85"/>
      <c r="CI4" s="85"/>
      <c r="CJ4" s="85"/>
      <c r="CK4" s="85"/>
      <c r="CL4" s="85"/>
      <c r="CM4" s="85" t="s">
        <v>74</v>
      </c>
      <c r="CN4" s="85"/>
      <c r="CO4" s="85"/>
      <c r="CP4" s="85"/>
      <c r="CQ4" s="85"/>
      <c r="CR4" s="85"/>
      <c r="CS4" s="85"/>
      <c r="CT4" s="85"/>
      <c r="CU4" s="85"/>
      <c r="CV4" s="85"/>
      <c r="CW4" s="85"/>
      <c r="CX4" s="85" t="s">
        <v>75</v>
      </c>
      <c r="CY4" s="85"/>
      <c r="CZ4" s="85"/>
      <c r="DA4" s="85"/>
      <c r="DB4" s="85"/>
      <c r="DC4" s="85"/>
      <c r="DD4" s="85"/>
      <c r="DE4" s="85"/>
      <c r="DF4" s="85"/>
      <c r="DG4" s="85"/>
      <c r="DH4" s="85"/>
      <c r="DI4" s="85" t="s">
        <v>76</v>
      </c>
      <c r="DJ4" s="85"/>
      <c r="DK4" s="85"/>
      <c r="DL4" s="85"/>
      <c r="DM4" s="85"/>
      <c r="DN4" s="85"/>
      <c r="DO4" s="85"/>
      <c r="DP4" s="85"/>
      <c r="DQ4" s="85"/>
      <c r="DR4" s="85"/>
      <c r="DS4" s="85"/>
      <c r="DT4" s="85" t="s">
        <v>77</v>
      </c>
      <c r="DU4" s="85"/>
      <c r="DV4" s="85"/>
      <c r="DW4" s="85"/>
      <c r="DX4" s="85"/>
      <c r="DY4" s="85"/>
      <c r="DZ4" s="85"/>
      <c r="EA4" s="85"/>
      <c r="EB4" s="85"/>
      <c r="EC4" s="85"/>
      <c r="ED4" s="85"/>
      <c r="EE4" s="85" t="s">
        <v>78</v>
      </c>
      <c r="EF4" s="85"/>
      <c r="EG4" s="85"/>
      <c r="EH4" s="85"/>
      <c r="EI4" s="85"/>
      <c r="EJ4" s="85"/>
      <c r="EK4" s="85"/>
      <c r="EL4" s="85"/>
      <c r="EM4" s="85"/>
      <c r="EN4" s="85"/>
      <c r="EO4" s="85"/>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252093</v>
      </c>
      <c r="D6" s="34">
        <f t="shared" si="3"/>
        <v>46</v>
      </c>
      <c r="E6" s="34">
        <f t="shared" si="3"/>
        <v>17</v>
      </c>
      <c r="F6" s="34">
        <f t="shared" si="3"/>
        <v>4</v>
      </c>
      <c r="G6" s="34">
        <f t="shared" si="3"/>
        <v>0</v>
      </c>
      <c r="H6" s="34" t="str">
        <f t="shared" si="3"/>
        <v>滋賀県　甲賀市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58.14</v>
      </c>
      <c r="P6" s="35">
        <f t="shared" si="3"/>
        <v>38.65</v>
      </c>
      <c r="Q6" s="35">
        <f t="shared" si="3"/>
        <v>87.8</v>
      </c>
      <c r="R6" s="35">
        <f t="shared" si="3"/>
        <v>2773</v>
      </c>
      <c r="S6" s="35">
        <f t="shared" si="3"/>
        <v>91724</v>
      </c>
      <c r="T6" s="35">
        <f t="shared" si="3"/>
        <v>481.62</v>
      </c>
      <c r="U6" s="35">
        <f t="shared" si="3"/>
        <v>190.45</v>
      </c>
      <c r="V6" s="35">
        <f t="shared" si="3"/>
        <v>35401</v>
      </c>
      <c r="W6" s="35">
        <f t="shared" si="3"/>
        <v>10.47</v>
      </c>
      <c r="X6" s="35">
        <f t="shared" si="3"/>
        <v>3381.18</v>
      </c>
      <c r="Y6" s="36" t="str">
        <f>IF(Y7="",NA(),Y7)</f>
        <v>-</v>
      </c>
      <c r="Z6" s="36" t="str">
        <f t="shared" ref="Z6:AH6" si="4">IF(Z7="",NA(),Z7)</f>
        <v>-</v>
      </c>
      <c r="AA6" s="36" t="str">
        <f t="shared" si="4"/>
        <v>-</v>
      </c>
      <c r="AB6" s="36" t="str">
        <f t="shared" si="4"/>
        <v>-</v>
      </c>
      <c r="AC6" s="36">
        <f t="shared" si="4"/>
        <v>105.84</v>
      </c>
      <c r="AD6" s="36" t="str">
        <f t="shared" si="4"/>
        <v>-</v>
      </c>
      <c r="AE6" s="36" t="str">
        <f t="shared" si="4"/>
        <v>-</v>
      </c>
      <c r="AF6" s="36" t="str">
        <f t="shared" si="4"/>
        <v>-</v>
      </c>
      <c r="AG6" s="36" t="str">
        <f t="shared" si="4"/>
        <v>-</v>
      </c>
      <c r="AH6" s="36">
        <f t="shared" si="4"/>
        <v>100.85</v>
      </c>
      <c r="AI6" s="35" t="str">
        <f>IF(AI7="","",IF(AI7="-","【-】","【"&amp;SUBSTITUTE(TEXT(AI7,"#,##0.00"),"-","△")&amp;"】"))</f>
        <v>【100.66】</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110.77</v>
      </c>
      <c r="AT6" s="35" t="str">
        <f>IF(AT7="","",IF(AT7="-","【-】","【"&amp;SUBSTITUTE(TEXT(AT7,"#,##0.00"),"-","△")&amp;"】"))</f>
        <v>【105.22】</v>
      </c>
      <c r="AU6" s="36" t="str">
        <f>IF(AU7="",NA(),AU7)</f>
        <v>-</v>
      </c>
      <c r="AV6" s="36" t="str">
        <f t="shared" ref="AV6:BD6" si="6">IF(AV7="",NA(),AV7)</f>
        <v>-</v>
      </c>
      <c r="AW6" s="36" t="str">
        <f t="shared" si="6"/>
        <v>-</v>
      </c>
      <c r="AX6" s="36" t="str">
        <f t="shared" si="6"/>
        <v>-</v>
      </c>
      <c r="AY6" s="36">
        <f t="shared" si="6"/>
        <v>44.01</v>
      </c>
      <c r="AZ6" s="36" t="str">
        <f t="shared" si="6"/>
        <v>-</v>
      </c>
      <c r="BA6" s="36" t="str">
        <f t="shared" si="6"/>
        <v>-</v>
      </c>
      <c r="BB6" s="36" t="str">
        <f t="shared" si="6"/>
        <v>-</v>
      </c>
      <c r="BC6" s="36" t="str">
        <f t="shared" si="6"/>
        <v>-</v>
      </c>
      <c r="BD6" s="36">
        <f t="shared" si="6"/>
        <v>46.78</v>
      </c>
      <c r="BE6" s="35" t="str">
        <f>IF(BE7="","",IF(BE7="-","【-】","【"&amp;SUBSTITUTE(TEXT(BE7,"#,##0.00"),"-","△")&amp;"】"))</f>
        <v>【54.12】</v>
      </c>
      <c r="BF6" s="36" t="str">
        <f>IF(BF7="",NA(),BF7)</f>
        <v>-</v>
      </c>
      <c r="BG6" s="36" t="str">
        <f t="shared" ref="BG6:BO6" si="7">IF(BG7="",NA(),BG7)</f>
        <v>-</v>
      </c>
      <c r="BH6" s="36" t="str">
        <f t="shared" si="7"/>
        <v>-</v>
      </c>
      <c r="BI6" s="36" t="str">
        <f t="shared" si="7"/>
        <v>-</v>
      </c>
      <c r="BJ6" s="36">
        <f t="shared" si="7"/>
        <v>1004.78</v>
      </c>
      <c r="BK6" s="36" t="str">
        <f t="shared" si="7"/>
        <v>-</v>
      </c>
      <c r="BL6" s="36" t="str">
        <f t="shared" si="7"/>
        <v>-</v>
      </c>
      <c r="BM6" s="36" t="str">
        <f t="shared" si="7"/>
        <v>-</v>
      </c>
      <c r="BN6" s="36" t="str">
        <f t="shared" si="7"/>
        <v>-</v>
      </c>
      <c r="BO6" s="36">
        <f t="shared" si="7"/>
        <v>1298.9100000000001</v>
      </c>
      <c r="BP6" s="35" t="str">
        <f>IF(BP7="","",IF(BP7="-","【-】","【"&amp;SUBSTITUTE(TEXT(BP7,"#,##0.00"),"-","△")&amp;"】"))</f>
        <v>【1,348.09】</v>
      </c>
      <c r="BQ6" s="36" t="str">
        <f>IF(BQ7="",NA(),BQ7)</f>
        <v>-</v>
      </c>
      <c r="BR6" s="36" t="str">
        <f t="shared" ref="BR6:BZ6" si="8">IF(BR7="",NA(),BR7)</f>
        <v>-</v>
      </c>
      <c r="BS6" s="36" t="str">
        <f t="shared" si="8"/>
        <v>-</v>
      </c>
      <c r="BT6" s="36" t="str">
        <f t="shared" si="8"/>
        <v>-</v>
      </c>
      <c r="BU6" s="36">
        <f t="shared" si="8"/>
        <v>108.26</v>
      </c>
      <c r="BV6" s="36" t="str">
        <f t="shared" si="8"/>
        <v>-</v>
      </c>
      <c r="BW6" s="36" t="str">
        <f t="shared" si="8"/>
        <v>-</v>
      </c>
      <c r="BX6" s="36" t="str">
        <f t="shared" si="8"/>
        <v>-</v>
      </c>
      <c r="BY6" s="36" t="str">
        <f t="shared" si="8"/>
        <v>-</v>
      </c>
      <c r="BZ6" s="36">
        <f t="shared" si="8"/>
        <v>69.87</v>
      </c>
      <c r="CA6" s="35" t="str">
        <f>IF(CA7="","",IF(CA7="-","【-】","【"&amp;SUBSTITUTE(TEXT(CA7,"#,##0.00"),"-","△")&amp;"】"))</f>
        <v>【69.80】</v>
      </c>
      <c r="CB6" s="36" t="str">
        <f>IF(CB7="",NA(),CB7)</f>
        <v>-</v>
      </c>
      <c r="CC6" s="36" t="str">
        <f t="shared" ref="CC6:CK6" si="9">IF(CC7="",NA(),CC7)</f>
        <v>-</v>
      </c>
      <c r="CD6" s="36" t="str">
        <f t="shared" si="9"/>
        <v>-</v>
      </c>
      <c r="CE6" s="36" t="str">
        <f t="shared" si="9"/>
        <v>-</v>
      </c>
      <c r="CF6" s="36">
        <f t="shared" si="9"/>
        <v>145.15</v>
      </c>
      <c r="CG6" s="36" t="str">
        <f t="shared" si="9"/>
        <v>-</v>
      </c>
      <c r="CH6" s="36" t="str">
        <f t="shared" si="9"/>
        <v>-</v>
      </c>
      <c r="CI6" s="36" t="str">
        <f t="shared" si="9"/>
        <v>-</v>
      </c>
      <c r="CJ6" s="36" t="str">
        <f t="shared" si="9"/>
        <v>-</v>
      </c>
      <c r="CK6" s="36">
        <f t="shared" si="9"/>
        <v>234.96</v>
      </c>
      <c r="CL6" s="35" t="str">
        <f>IF(CL7="","",IF(CL7="-","【-】","【"&amp;SUBSTITUTE(TEXT(CL7,"#,##0.00"),"-","△")&amp;"】"))</f>
        <v>【232.54】</v>
      </c>
      <c r="CM6" s="36" t="str">
        <f>IF(CM7="",NA(),CM7)</f>
        <v>-</v>
      </c>
      <c r="CN6" s="36" t="str">
        <f t="shared" ref="CN6:CV6" si="10">IF(CN7="",NA(),CN7)</f>
        <v>-</v>
      </c>
      <c r="CO6" s="36" t="str">
        <f t="shared" si="10"/>
        <v>-</v>
      </c>
      <c r="CP6" s="36" t="str">
        <f t="shared" si="10"/>
        <v>-</v>
      </c>
      <c r="CQ6" s="36">
        <f t="shared" si="10"/>
        <v>91.53</v>
      </c>
      <c r="CR6" s="36" t="str">
        <f t="shared" si="10"/>
        <v>-</v>
      </c>
      <c r="CS6" s="36" t="str">
        <f t="shared" si="10"/>
        <v>-</v>
      </c>
      <c r="CT6" s="36" t="str">
        <f t="shared" si="10"/>
        <v>-</v>
      </c>
      <c r="CU6" s="36" t="str">
        <f t="shared" si="10"/>
        <v>-</v>
      </c>
      <c r="CV6" s="36">
        <f t="shared" si="10"/>
        <v>42.9</v>
      </c>
      <c r="CW6" s="35" t="str">
        <f>IF(CW7="","",IF(CW7="-","【-】","【"&amp;SUBSTITUTE(TEXT(CW7,"#,##0.00"),"-","△")&amp;"】"))</f>
        <v>【42.17】</v>
      </c>
      <c r="CX6" s="36" t="str">
        <f>IF(CX7="",NA(),CX7)</f>
        <v>-</v>
      </c>
      <c r="CY6" s="36" t="str">
        <f t="shared" ref="CY6:DG6" si="11">IF(CY7="",NA(),CY7)</f>
        <v>-</v>
      </c>
      <c r="CZ6" s="36" t="str">
        <f t="shared" si="11"/>
        <v>-</v>
      </c>
      <c r="DA6" s="36" t="str">
        <f t="shared" si="11"/>
        <v>-</v>
      </c>
      <c r="DB6" s="36">
        <f t="shared" si="11"/>
        <v>88.11</v>
      </c>
      <c r="DC6" s="36" t="str">
        <f t="shared" si="11"/>
        <v>-</v>
      </c>
      <c r="DD6" s="36" t="str">
        <f t="shared" si="11"/>
        <v>-</v>
      </c>
      <c r="DE6" s="36" t="str">
        <f t="shared" si="11"/>
        <v>-</v>
      </c>
      <c r="DF6" s="36" t="str">
        <f t="shared" si="11"/>
        <v>-</v>
      </c>
      <c r="DG6" s="36">
        <f t="shared" si="11"/>
        <v>83.5</v>
      </c>
      <c r="DH6" s="35" t="str">
        <f>IF(DH7="","",IF(DH7="-","【-】","【"&amp;SUBSTITUTE(TEXT(DH7,"#,##0.00"),"-","△")&amp;"】"))</f>
        <v>【82.30】</v>
      </c>
      <c r="DI6" s="36" t="str">
        <f>IF(DI7="",NA(),DI7)</f>
        <v>-</v>
      </c>
      <c r="DJ6" s="36" t="str">
        <f t="shared" ref="DJ6:DR6" si="12">IF(DJ7="",NA(),DJ7)</f>
        <v>-</v>
      </c>
      <c r="DK6" s="36" t="str">
        <f t="shared" si="12"/>
        <v>-</v>
      </c>
      <c r="DL6" s="36" t="str">
        <f t="shared" si="12"/>
        <v>-</v>
      </c>
      <c r="DM6" s="36">
        <f t="shared" si="12"/>
        <v>2.98</v>
      </c>
      <c r="DN6" s="36" t="str">
        <f t="shared" si="12"/>
        <v>-</v>
      </c>
      <c r="DO6" s="36" t="str">
        <f t="shared" si="12"/>
        <v>-</v>
      </c>
      <c r="DP6" s="36" t="str">
        <f t="shared" si="12"/>
        <v>-</v>
      </c>
      <c r="DQ6" s="36" t="str">
        <f t="shared" si="12"/>
        <v>-</v>
      </c>
      <c r="DR6" s="36">
        <f t="shared" si="12"/>
        <v>22.77</v>
      </c>
      <c r="DS6" s="35" t="str">
        <f>IF(DS7="","",IF(DS7="-","【-】","【"&amp;SUBSTITUTE(TEXT(DS7,"#,##0.00"),"-","△")&amp;"】"))</f>
        <v>【23.63】</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6">
        <f t="shared" si="14"/>
        <v>0.53</v>
      </c>
      <c r="EJ6" s="36" t="str">
        <f t="shared" si="14"/>
        <v>-</v>
      </c>
      <c r="EK6" s="36" t="str">
        <f t="shared" si="14"/>
        <v>-</v>
      </c>
      <c r="EL6" s="36" t="str">
        <f t="shared" si="14"/>
        <v>-</v>
      </c>
      <c r="EM6" s="36" t="str">
        <f t="shared" si="14"/>
        <v>-</v>
      </c>
      <c r="EN6" s="36">
        <f t="shared" si="14"/>
        <v>0.09</v>
      </c>
      <c r="EO6" s="35" t="str">
        <f>IF(EO7="","",IF(EO7="-","【-】","【"&amp;SUBSTITUTE(TEXT(EO7,"#,##0.00"),"-","△")&amp;"】"))</f>
        <v>【0.09】</v>
      </c>
    </row>
    <row r="7" spans="1:148" s="37" customFormat="1">
      <c r="A7" s="29"/>
      <c r="B7" s="38">
        <v>2016</v>
      </c>
      <c r="C7" s="38">
        <v>252093</v>
      </c>
      <c r="D7" s="38">
        <v>46</v>
      </c>
      <c r="E7" s="38">
        <v>17</v>
      </c>
      <c r="F7" s="38">
        <v>4</v>
      </c>
      <c r="G7" s="38">
        <v>0</v>
      </c>
      <c r="H7" s="38" t="s">
        <v>108</v>
      </c>
      <c r="I7" s="38" t="s">
        <v>109</v>
      </c>
      <c r="J7" s="38" t="s">
        <v>110</v>
      </c>
      <c r="K7" s="38" t="s">
        <v>111</v>
      </c>
      <c r="L7" s="38" t="s">
        <v>112</v>
      </c>
      <c r="M7" s="38"/>
      <c r="N7" s="39" t="s">
        <v>113</v>
      </c>
      <c r="O7" s="39">
        <v>58.14</v>
      </c>
      <c r="P7" s="39">
        <v>38.65</v>
      </c>
      <c r="Q7" s="39">
        <v>87.8</v>
      </c>
      <c r="R7" s="39">
        <v>2773</v>
      </c>
      <c r="S7" s="39">
        <v>91724</v>
      </c>
      <c r="T7" s="39">
        <v>481.62</v>
      </c>
      <c r="U7" s="39">
        <v>190.45</v>
      </c>
      <c r="V7" s="39">
        <v>35401</v>
      </c>
      <c r="W7" s="39">
        <v>10.47</v>
      </c>
      <c r="X7" s="39">
        <v>3381.18</v>
      </c>
      <c r="Y7" s="39" t="s">
        <v>113</v>
      </c>
      <c r="Z7" s="39" t="s">
        <v>113</v>
      </c>
      <c r="AA7" s="39" t="s">
        <v>113</v>
      </c>
      <c r="AB7" s="39" t="s">
        <v>113</v>
      </c>
      <c r="AC7" s="39">
        <v>105.84</v>
      </c>
      <c r="AD7" s="39" t="s">
        <v>113</v>
      </c>
      <c r="AE7" s="39" t="s">
        <v>113</v>
      </c>
      <c r="AF7" s="39" t="s">
        <v>113</v>
      </c>
      <c r="AG7" s="39" t="s">
        <v>113</v>
      </c>
      <c r="AH7" s="39">
        <v>100.85</v>
      </c>
      <c r="AI7" s="39">
        <v>100.66</v>
      </c>
      <c r="AJ7" s="39" t="s">
        <v>113</v>
      </c>
      <c r="AK7" s="39" t="s">
        <v>113</v>
      </c>
      <c r="AL7" s="39" t="s">
        <v>113</v>
      </c>
      <c r="AM7" s="39" t="s">
        <v>113</v>
      </c>
      <c r="AN7" s="39">
        <v>0</v>
      </c>
      <c r="AO7" s="39" t="s">
        <v>113</v>
      </c>
      <c r="AP7" s="39" t="s">
        <v>113</v>
      </c>
      <c r="AQ7" s="39" t="s">
        <v>113</v>
      </c>
      <c r="AR7" s="39" t="s">
        <v>113</v>
      </c>
      <c r="AS7" s="39">
        <v>110.77</v>
      </c>
      <c r="AT7" s="39">
        <v>105.22</v>
      </c>
      <c r="AU7" s="39" t="s">
        <v>113</v>
      </c>
      <c r="AV7" s="39" t="s">
        <v>113</v>
      </c>
      <c r="AW7" s="39" t="s">
        <v>113</v>
      </c>
      <c r="AX7" s="39" t="s">
        <v>113</v>
      </c>
      <c r="AY7" s="39">
        <v>44.01</v>
      </c>
      <c r="AZ7" s="39" t="s">
        <v>113</v>
      </c>
      <c r="BA7" s="39" t="s">
        <v>113</v>
      </c>
      <c r="BB7" s="39" t="s">
        <v>113</v>
      </c>
      <c r="BC7" s="39" t="s">
        <v>113</v>
      </c>
      <c r="BD7" s="39">
        <v>46.78</v>
      </c>
      <c r="BE7" s="39">
        <v>54.12</v>
      </c>
      <c r="BF7" s="39" t="s">
        <v>113</v>
      </c>
      <c r="BG7" s="39" t="s">
        <v>113</v>
      </c>
      <c r="BH7" s="39" t="s">
        <v>113</v>
      </c>
      <c r="BI7" s="39" t="s">
        <v>113</v>
      </c>
      <c r="BJ7" s="39">
        <v>1004.78</v>
      </c>
      <c r="BK7" s="39" t="s">
        <v>113</v>
      </c>
      <c r="BL7" s="39" t="s">
        <v>113</v>
      </c>
      <c r="BM7" s="39" t="s">
        <v>113</v>
      </c>
      <c r="BN7" s="39" t="s">
        <v>113</v>
      </c>
      <c r="BO7" s="39">
        <v>1298.9100000000001</v>
      </c>
      <c r="BP7" s="39">
        <v>1348.09</v>
      </c>
      <c r="BQ7" s="39" t="s">
        <v>113</v>
      </c>
      <c r="BR7" s="39" t="s">
        <v>113</v>
      </c>
      <c r="BS7" s="39" t="s">
        <v>113</v>
      </c>
      <c r="BT7" s="39" t="s">
        <v>113</v>
      </c>
      <c r="BU7" s="39">
        <v>108.26</v>
      </c>
      <c r="BV7" s="39" t="s">
        <v>113</v>
      </c>
      <c r="BW7" s="39" t="s">
        <v>113</v>
      </c>
      <c r="BX7" s="39" t="s">
        <v>113</v>
      </c>
      <c r="BY7" s="39" t="s">
        <v>113</v>
      </c>
      <c r="BZ7" s="39">
        <v>69.87</v>
      </c>
      <c r="CA7" s="39">
        <v>69.8</v>
      </c>
      <c r="CB7" s="39" t="s">
        <v>113</v>
      </c>
      <c r="CC7" s="39" t="s">
        <v>113</v>
      </c>
      <c r="CD7" s="39" t="s">
        <v>113</v>
      </c>
      <c r="CE7" s="39" t="s">
        <v>113</v>
      </c>
      <c r="CF7" s="39">
        <v>145.15</v>
      </c>
      <c r="CG7" s="39" t="s">
        <v>113</v>
      </c>
      <c r="CH7" s="39" t="s">
        <v>113</v>
      </c>
      <c r="CI7" s="39" t="s">
        <v>113</v>
      </c>
      <c r="CJ7" s="39" t="s">
        <v>113</v>
      </c>
      <c r="CK7" s="39">
        <v>234.96</v>
      </c>
      <c r="CL7" s="39">
        <v>232.54</v>
      </c>
      <c r="CM7" s="39" t="s">
        <v>113</v>
      </c>
      <c r="CN7" s="39" t="s">
        <v>113</v>
      </c>
      <c r="CO7" s="39" t="s">
        <v>113</v>
      </c>
      <c r="CP7" s="39" t="s">
        <v>113</v>
      </c>
      <c r="CQ7" s="39">
        <v>91.53</v>
      </c>
      <c r="CR7" s="39" t="s">
        <v>113</v>
      </c>
      <c r="CS7" s="39" t="s">
        <v>113</v>
      </c>
      <c r="CT7" s="39" t="s">
        <v>113</v>
      </c>
      <c r="CU7" s="39" t="s">
        <v>113</v>
      </c>
      <c r="CV7" s="39">
        <v>42.9</v>
      </c>
      <c r="CW7" s="39">
        <v>42.17</v>
      </c>
      <c r="CX7" s="39" t="s">
        <v>113</v>
      </c>
      <c r="CY7" s="39" t="s">
        <v>113</v>
      </c>
      <c r="CZ7" s="39" t="s">
        <v>113</v>
      </c>
      <c r="DA7" s="39" t="s">
        <v>113</v>
      </c>
      <c r="DB7" s="39">
        <v>88.11</v>
      </c>
      <c r="DC7" s="39" t="s">
        <v>113</v>
      </c>
      <c r="DD7" s="39" t="s">
        <v>113</v>
      </c>
      <c r="DE7" s="39" t="s">
        <v>113</v>
      </c>
      <c r="DF7" s="39" t="s">
        <v>113</v>
      </c>
      <c r="DG7" s="39">
        <v>83.5</v>
      </c>
      <c r="DH7" s="39">
        <v>82.3</v>
      </c>
      <c r="DI7" s="39" t="s">
        <v>113</v>
      </c>
      <c r="DJ7" s="39" t="s">
        <v>113</v>
      </c>
      <c r="DK7" s="39" t="s">
        <v>113</v>
      </c>
      <c r="DL7" s="39" t="s">
        <v>113</v>
      </c>
      <c r="DM7" s="39">
        <v>2.98</v>
      </c>
      <c r="DN7" s="39" t="s">
        <v>113</v>
      </c>
      <c r="DO7" s="39" t="s">
        <v>113</v>
      </c>
      <c r="DP7" s="39" t="s">
        <v>113</v>
      </c>
      <c r="DQ7" s="39" t="s">
        <v>113</v>
      </c>
      <c r="DR7" s="39">
        <v>22.77</v>
      </c>
      <c r="DS7" s="39">
        <v>23.63</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0.53</v>
      </c>
      <c r="EJ7" s="39" t="s">
        <v>113</v>
      </c>
      <c r="EK7" s="39" t="s">
        <v>113</v>
      </c>
      <c r="EL7" s="39" t="s">
        <v>113</v>
      </c>
      <c r="EM7" s="39" t="s">
        <v>113</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智砂子</cp:lastModifiedBy>
  <cp:lastPrinted>2018-02-22T04:26:45Z</cp:lastPrinted>
  <dcterms:created xsi:type="dcterms:W3CDTF">2017-12-25T01:56:09Z</dcterms:created>
  <dcterms:modified xsi:type="dcterms:W3CDTF">2018-02-26T07:27:43Z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