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4 下水道経営係\02計画普及係\02 管理\経営\経営分析\平成29年度\HP掲載\"/>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H86" i="4"/>
  <c r="G86" i="4"/>
  <c r="BB10" i="4"/>
  <c r="W10" i="4"/>
  <c r="P10" i="4"/>
  <c r="BB8" i="4"/>
  <c r="AT8" i="4"/>
  <c r="W8" i="4"/>
  <c r="B6" i="4"/>
  <c r="C10" i="5" l="1"/>
  <c r="D10" i="5"/>
  <c r="E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<sst xmlns="http://schemas.openxmlformats.org/spreadsheetml/2006/main" count="323" uniqueCount="123">
  <si>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</si>
  <si>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</si>
  <si>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</si>
  <si>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</si>
  <si>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</si>
  <si>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</si>
  <si>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</si>
  <si>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</si>
  <si>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</si>
  <si>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</si>
  <si>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</si>
  <si>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</si>
  <si>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</si>
  <si>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</si>
  <si>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</si>
  <si>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</si>
  <si>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</si>
  <si>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</si>
  <si>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</si>
  <si>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</si>
  <si>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</si>
  <si>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</si>
  <si>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</si>
  <si>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</si>
  <si>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</si>
  <si>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</si>
  <si>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</si>
  <si>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</si>
  <si>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</si>
  <si>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</si>
  <si>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</si>
  <si>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</si>
  <si>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</si>
  <si>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</si>
  <si>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</si>
  <si>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</si>
  <si>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</si>
  <si>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</si>
  <si>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</si>
  <si>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</si>
  <si>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</si>
  <si>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</si>
  <si>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</si>
  <si>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</si>
  <si>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</si>
  <si>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</si>
  <si>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</si>
  <si>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</si>
  <si>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</si>
  <si>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</si>
  <si>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</si>
  <si>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</si>
  <si>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</si>
  <si>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</si>
  <si>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</si>
  <si>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</si>
  <si>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</si>
  <si>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</si>
  <si>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</si>
  <si>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</si>
  <si>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</si>
  <si>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</si>
  <si>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</si>
  <si>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</si>
  <si>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</si>
  <si>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</si>
  <si>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</si>
  <si>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</si>
  <si>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</si>
  <si>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</si>
  <si>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</si>
  <si>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</si>
  <si>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</si>
  <si>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</si>
  <si>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</si>
  <si>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</si>
  <si>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</si>
  <si>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</si>
  <si>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</si>
  <si>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</si>
  <si>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</si>
  <si>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</si>
  <si>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</si>
  <si>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</si>
  <si>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</si>
  <si>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</si>
  <si>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</si>
  <si>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</si>
  <si>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</si>
  <si>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</si>
  <si>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</si>
  <si>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</si>
  <si>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</si>
  <si>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</si>
  <si>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</si>
  <si>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</si>
  <si>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</si>
  <si>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</si>
  <si>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</si>
  <si>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</si>
  <si>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</si>
  <si>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</si>
  <si>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</si>
  <si>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</si>
  <si>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</si>
  <si>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</si>
  <si>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</si>
  <si>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</si>
  <si>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甲賀市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</si>
  <si>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</si>
  <si>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</si>
  <si>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</si>
  <si>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</si>
  <si>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</si>
  <si>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</si>
  <si>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</si>
  <si>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</si>
  <si>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</si>
  <si>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</si>
  <si>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非設置      </t>
    <phoneticPr fontId="4"/>
  </si>
  <si>
    <t>　平成４年から施設を供用し、平成２８年度で２４年を経過していますが、下水道管の耐用年数は５０年であるため、市が施工した下水道管で老朽化に伴う更新は発生しておらず、①有形固定資産減価償却率も低い値となっています。ただし、昭和４０年代に造成された分譲団地に敷設された下水道管の移管を受けており、それらの管路の更新工事を平成２６年度から実施しています。</t>
    <rPh sb="1" eb="3">
      <t>ヘイセイ</t>
    </rPh>
    <rPh sb="4" eb="5">
      <t>ネン</t>
    </rPh>
    <rPh sb="7" eb="9">
      <t>シセツ</t>
    </rPh>
    <rPh sb="10" eb="12">
      <t>キョウヨウ</t>
    </rPh>
    <rPh sb="14" eb="16">
      <t>ヘイセイ</t>
    </rPh>
    <rPh sb="18" eb="20">
      <t>ネンド</t>
    </rPh>
    <rPh sb="23" eb="24">
      <t>ネン</t>
    </rPh>
    <rPh sb="25" eb="27">
      <t>ケイカ</t>
    </rPh>
    <rPh sb="34" eb="37">
      <t>ゲスイドウ</t>
    </rPh>
    <rPh sb="37" eb="38">
      <t>カン</t>
    </rPh>
    <rPh sb="39" eb="41">
      <t>タイヨウ</t>
    </rPh>
    <rPh sb="41" eb="43">
      <t>ネンスウ</t>
    </rPh>
    <rPh sb="46" eb="47">
      <t>ネン</t>
    </rPh>
    <rPh sb="53" eb="54">
      <t>シ</t>
    </rPh>
    <rPh sb="55" eb="57">
      <t>セコウ</t>
    </rPh>
    <rPh sb="59" eb="62">
      <t>ゲスイドウ</t>
    </rPh>
    <rPh sb="62" eb="63">
      <t>カン</t>
    </rPh>
    <rPh sb="64" eb="67">
      <t>ロウキュウカ</t>
    </rPh>
    <rPh sb="68" eb="69">
      <t>トモナ</t>
    </rPh>
    <rPh sb="70" eb="72">
      <t>コウシン</t>
    </rPh>
    <rPh sb="73" eb="75">
      <t>ハッセイ</t>
    </rPh>
    <rPh sb="83" eb="84">
      <t>カタチ</t>
    </rPh>
    <rPh sb="109" eb="111">
      <t>ショウワ</t>
    </rPh>
    <rPh sb="113" eb="115">
      <t>ネンダイ</t>
    </rPh>
    <rPh sb="116" eb="118">
      <t>ゾウセイ</t>
    </rPh>
    <rPh sb="121" eb="123">
      <t>ブンジョウ</t>
    </rPh>
    <rPh sb="123" eb="125">
      <t>ダンチ</t>
    </rPh>
    <rPh sb="126" eb="128">
      <t>フセツ</t>
    </rPh>
    <rPh sb="131" eb="134">
      <t>ゲスイドウ</t>
    </rPh>
    <rPh sb="134" eb="135">
      <t>カン</t>
    </rPh>
    <rPh sb="136" eb="138">
      <t>イカン</t>
    </rPh>
    <rPh sb="139" eb="140">
      <t>ウ</t>
    </rPh>
    <rPh sb="157" eb="159">
      <t>ヘイセイ</t>
    </rPh>
    <rPh sb="161" eb="162">
      <t>ネン</t>
    </rPh>
    <rPh sb="162" eb="163">
      <t>ド</t>
    </rPh>
    <rPh sb="165" eb="167">
      <t>ジッシ</t>
    </rPh>
    <phoneticPr fontId="7"/>
  </si>
  <si>
    <t>　平成２８年度から、公共下水道事業と特定環境保全公共下水道事業、農業集落排水事業を合わせ、下水道事業として地方公営企業法を適用しました。しかし、公営企業会計を導入したからといって、すぐに「経営の健全性・効率性」が図られるわけではありません。
　この下水道事業という住民生活に欠くことのできない重要なサービスを安定的に継続させるため、中長期的な経営の基本計画である「経営戦略」に基づいて、経営改善を進め、収益的収支比率が向上するように努めていきます。</t>
    <rPh sb="1" eb="3">
      <t>ヘイセイ</t>
    </rPh>
    <rPh sb="5" eb="7">
      <t>ネンド</t>
    </rPh>
    <rPh sb="10" eb="12">
      <t>コウキョウ</t>
    </rPh>
    <rPh sb="12" eb="15">
      <t>ゲスイドウ</t>
    </rPh>
    <rPh sb="15" eb="17">
      <t>ジギョウ</t>
    </rPh>
    <rPh sb="18" eb="29">
      <t>トッカン</t>
    </rPh>
    <rPh sb="29" eb="31">
      <t>ジギョウ</t>
    </rPh>
    <rPh sb="32" eb="34">
      <t>ノウギョウ</t>
    </rPh>
    <rPh sb="34" eb="36">
      <t>シュウラク</t>
    </rPh>
    <rPh sb="36" eb="38">
      <t>ハイスイ</t>
    </rPh>
    <rPh sb="38" eb="40">
      <t>ジギョウ</t>
    </rPh>
    <rPh sb="41" eb="42">
      <t>ア</t>
    </rPh>
    <rPh sb="45" eb="48">
      <t>ゲスイドウ</t>
    </rPh>
    <rPh sb="48" eb="50">
      <t>ジギョウ</t>
    </rPh>
    <rPh sb="53" eb="55">
      <t>チホウ</t>
    </rPh>
    <rPh sb="55" eb="57">
      <t>コウエイ</t>
    </rPh>
    <rPh sb="57" eb="59">
      <t>キギョウ</t>
    </rPh>
    <rPh sb="59" eb="60">
      <t>ホウ</t>
    </rPh>
    <rPh sb="61" eb="63">
      <t>テキヨウ</t>
    </rPh>
    <rPh sb="124" eb="127">
      <t>ゲスイドウ</t>
    </rPh>
    <rPh sb="127" eb="129">
      <t>ジギョウ</t>
    </rPh>
    <rPh sb="132" eb="134">
      <t>ジュウミン</t>
    </rPh>
    <rPh sb="134" eb="136">
      <t>セイカツ</t>
    </rPh>
    <rPh sb="137" eb="138">
      <t>カ</t>
    </rPh>
    <rPh sb="146" eb="148">
      <t>ジュウヨウ</t>
    </rPh>
    <rPh sb="154" eb="157">
      <t>アンテイテキ</t>
    </rPh>
    <rPh sb="158" eb="160">
      <t>ケイゾク</t>
    </rPh>
    <rPh sb="166" eb="170">
      <t>チュウチョウキテキ</t>
    </rPh>
    <rPh sb="171" eb="173">
      <t>ケイエイ</t>
    </rPh>
    <rPh sb="174" eb="176">
      <t>キホン</t>
    </rPh>
    <rPh sb="176" eb="178">
      <t>ケイカク</t>
    </rPh>
    <rPh sb="182" eb="184">
      <t>ケイエイ</t>
    </rPh>
    <rPh sb="184" eb="186">
      <t>センリャク</t>
    </rPh>
    <rPh sb="188" eb="189">
      <t>モト</t>
    </rPh>
    <phoneticPr fontId="7"/>
  </si>
  <si>
    <t xml:space="preserve">　本市の下水道事業は、平成２８年度から地方公営企業法を適用したことにより、グラフはＨ２８のみとなっています。
  ①経常収支比率は１００％を上回っており、単年度収支は黒字となっています。
　③流動比率は、総務省が示す類型区分に基づく類似団体平均値を下回る値となっていますが、下水道の建設が継続しているため、起債償還額が大きいことが影響しています。
　⑦施設利用率（注：流域下水道で処理した水量を含んで計算されています）は、類似団体と比較すると、概ね上回っています。　
　⑤経費回収率、⑥汚水処理原価、⑧水洗化率は類似団体より良い値になってますが、将来の更新等の費用確保や健全経営の観点からも、下水道使用料収納率や水洗化率の向上、維持管理費用の縮減が必要と考えます。　　　
</t>
    <rPh sb="58" eb="60">
      <t>ケイジョウ</t>
    </rPh>
    <rPh sb="60" eb="62">
      <t>シュウシ</t>
    </rPh>
    <rPh sb="62" eb="64">
      <t>ヒリツ</t>
    </rPh>
    <rPh sb="77" eb="80">
      <t>タンネンド</t>
    </rPh>
    <rPh sb="80" eb="82">
      <t>シュウシ</t>
    </rPh>
    <rPh sb="83" eb="85">
      <t>クロジ</t>
    </rPh>
    <rPh sb="96" eb="98">
      <t>リュウドウ</t>
    </rPh>
    <rPh sb="98" eb="100">
      <t>ヒリツ</t>
    </rPh>
    <rPh sb="120" eb="123">
      <t>ヘイキンチ</t>
    </rPh>
    <rPh sb="124" eb="126">
      <t>シタマワ</t>
    </rPh>
    <rPh sb="127" eb="128">
      <t>アタイ</t>
    </rPh>
    <rPh sb="153" eb="155">
      <t>キサイ</t>
    </rPh>
    <rPh sb="236" eb="238">
      <t>ケイヒ</t>
    </rPh>
    <rPh sb="238" eb="240">
      <t>カイシュウ</t>
    </rPh>
    <rPh sb="240" eb="241">
      <t>リツ</t>
    </rPh>
    <rPh sb="243" eb="245">
      <t>オスイ</t>
    </rPh>
    <rPh sb="245" eb="247">
      <t>ショリ</t>
    </rPh>
    <rPh sb="247" eb="249">
      <t>ゲンカ</t>
    </rPh>
    <rPh sb="256" eb="258">
      <t>ルイジ</t>
    </rPh>
    <rPh sb="258" eb="260">
      <t>ダンタイ</t>
    </rPh>
    <rPh sb="262" eb="263">
      <t>ヨ</t>
    </rPh>
    <rPh sb="273" eb="275">
      <t>ショウライ</t>
    </rPh>
    <rPh sb="278" eb="279">
      <t>トウ</t>
    </rPh>
    <rPh sb="280" eb="282">
      <t>ヒヨウ</t>
    </rPh>
    <rPh sb="282" eb="284">
      <t>カクホ</t>
    </rPh>
    <rPh sb="285" eb="287">
      <t>ケンゼン</t>
    </rPh>
    <rPh sb="287" eb="289">
      <t>ケイエイ</t>
    </rPh>
    <rPh sb="290" eb="292">
      <t>カンテン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</si>
</sst>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3">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13" xfId="1" applyNumberFormat="1" applyFont="1" applyBorder="1" applyAlignment="1" applyProtection="1">
      <alignment horizontal="center" vertical="center" wrapText="1"/>
      <protection locked="0"/>
    </xf>
    <xf numFmtId="0" fontId="5" fillId="0" borderId="14" xfId="1" applyNumberFormat="1" applyFont="1" applyBorder="1" applyAlignment="1" applyProtection="1">
      <alignment horizontal="center" vertical="center"/>
      <protection locked="0"/>
    </xf>
    <xf numFmtId="0" fontId="5" fillId="0" borderId="15"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0.53</c:v>
                </c:pt>
              </c:numCache>
            </c:numRef>
          </c:val>
          <c:extLst>
            <c:ext xmlns:c16="http://schemas.microsoft.com/office/drawing/2014/chart" uri="{C3380CC4-5D6E-409C-BE32-E72D297353CC}">
              <c16:uniqueId val="{00000000-BFAE-4E42-91B4-24F7B99C395C}"/>
            </c:ext>
          </c:extLst>
        </c:ser>
        <c:dLbls>
          <c:showLegendKey val="0"/>
          <c:showVal val="0"/>
          <c:showCatName val="0"/>
          <c:showSerName val="0"/>
          <c:showPercent val="0"/>
          <c:showBubbleSize val="0"/>
        </c:dLbls>
        <c:gapWidth val="150"/>
        <c:axId val="100268672"/>
        <c:axId val="10027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BFAE-4E42-91B4-24F7B99C395C}"/>
            </c:ext>
          </c:extLst>
        </c:ser>
        <c:dLbls>
          <c:showLegendKey val="0"/>
          <c:showVal val="0"/>
          <c:showCatName val="0"/>
          <c:showSerName val="0"/>
          <c:showPercent val="0"/>
          <c:showBubbleSize val="0"/>
        </c:dLbls>
        <c:marker val="1"/>
        <c:smooth val="0"/>
        <c:axId val="100268672"/>
        <c:axId val="100279040"/>
      </c:lineChart>
      <c:dateAx>
        <c:axId val="100268672"/>
        <c:scaling>
          <c:orientation val="minMax"/>
        </c:scaling>
        <c:delete val="1"/>
        <c:axPos val="b"/>
        <c:numFmt formatCode="ge" sourceLinked="1"/>
        <c:majorTickMark val="none"/>
        <c:minorTickMark val="none"/>
        <c:tickLblPos val="none"/>
        <c:crossAx val="100279040"/>
        <c:crosses val="autoZero"/>
        <c:auto val="1"/>
        <c:lblOffset val="100"/>
        <c:baseTimeUnit val="years"/>
      </c:dateAx>
      <c:valAx>
        <c:axId val="10027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105.84</c:v>
                </c:pt>
              </c:numCache>
            </c:numRef>
          </c:val>
          <c:extLst>
            <c:ext xmlns:c16="http://schemas.microsoft.com/office/drawing/2014/chart" uri="{C3380CC4-5D6E-409C-BE32-E72D297353CC}">
              <c16:uniqueId val="{00000000-882A-44B1-B71C-294C940BCB9D}"/>
            </c:ext>
          </c:extLst>
        </c:ser>
        <c:dLbls>
          <c:showLegendKey val="0"/>
          <c:showVal val="0"/>
          <c:showCatName val="0"/>
          <c:showSerName val="0"/>
          <c:showPercent val="0"/>
          <c:showBubbleSize val="0"/>
        </c:dLbls>
        <c:gapWidth val="150"/>
        <c:axId val="100305152"/>
        <c:axId val="10031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100.85</c:v>
                </c:pt>
              </c:numCache>
            </c:numRef>
          </c:val>
          <c:smooth val="0"/>
          <c:extLst>
            <c:ext xmlns:c16="http://schemas.microsoft.com/office/drawing/2014/chart" uri="{C3380CC4-5D6E-409C-BE32-E72D297353CC}">
              <c16:uniqueId val="{00000001-882A-44B1-B71C-294C940BCB9D}"/>
            </c:ext>
          </c:extLst>
        </c:ser>
        <c:dLbls>
          <c:showLegendKey val="0"/>
          <c:showVal val="0"/>
          <c:showCatName val="0"/>
          <c:showSerName val="0"/>
          <c:showPercent val="0"/>
          <c:showBubbleSize val="0"/>
        </c:dLbls>
        <c:marker val="1"/>
        <c:smooth val="0"/>
        <c:axId val="100305152"/>
        <c:axId val="100315520"/>
      </c:lineChart>
      <c:dateAx>
        <c:axId val="100305152"/>
        <c:scaling>
          <c:orientation val="minMax"/>
        </c:scaling>
        <c:delete val="1"/>
        <c:axPos val="b"/>
        <c:numFmt formatCode="ge" sourceLinked="1"/>
        <c:majorTickMark val="none"/>
        <c:minorTickMark val="none"/>
        <c:tickLblPos val="none"/>
        <c:crossAx val="100315520"/>
        <c:crosses val="autoZero"/>
        <c:auto val="1"/>
        <c:lblOffset val="100"/>
        <c:baseTimeUnit val="years"/>
      </c:dateAx>
      <c:valAx>
        <c:axId val="10031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0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2.98</c:v>
                </c:pt>
              </c:numCache>
            </c:numRef>
          </c:val>
          <c:extLst>
            <c:ext xmlns:c16="http://schemas.microsoft.com/office/drawing/2014/chart" uri="{C3380CC4-5D6E-409C-BE32-E72D297353CC}">
              <c16:uniqueId val="{00000000-4DA3-4128-96FE-F53B78FA8925}"/>
            </c:ext>
          </c:extLst>
        </c:ser>
        <c:dLbls>
          <c:showLegendKey val="0"/>
          <c:showVal val="0"/>
          <c:showCatName val="0"/>
          <c:showSerName val="0"/>
          <c:showPercent val="0"/>
          <c:showBubbleSize val="0"/>
        </c:dLbls>
        <c:gapWidth val="150"/>
        <c:axId val="118892416"/>
        <c:axId val="1188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22.77</c:v>
                </c:pt>
              </c:numCache>
            </c:numRef>
          </c:val>
          <c:smooth val="0"/>
          <c:extLst>
            <c:ext xmlns:c16="http://schemas.microsoft.com/office/drawing/2014/chart" uri="{C3380CC4-5D6E-409C-BE32-E72D297353CC}">
              <c16:uniqueId val="{00000001-4DA3-4128-96FE-F53B78FA8925}"/>
            </c:ext>
          </c:extLst>
        </c:ser>
        <c:dLbls>
          <c:showLegendKey val="0"/>
          <c:showVal val="0"/>
          <c:showCatName val="0"/>
          <c:showSerName val="0"/>
          <c:showPercent val="0"/>
          <c:showBubbleSize val="0"/>
        </c:dLbls>
        <c:marker val="1"/>
        <c:smooth val="0"/>
        <c:axId val="118892416"/>
        <c:axId val="118898688"/>
      </c:lineChart>
      <c:dateAx>
        <c:axId val="118892416"/>
        <c:scaling>
          <c:orientation val="minMax"/>
        </c:scaling>
        <c:delete val="1"/>
        <c:axPos val="b"/>
        <c:numFmt formatCode="ge" sourceLinked="1"/>
        <c:majorTickMark val="none"/>
        <c:minorTickMark val="none"/>
        <c:tickLblPos val="none"/>
        <c:crossAx val="118898688"/>
        <c:crosses val="autoZero"/>
        <c:auto val="1"/>
        <c:lblOffset val="100"/>
        <c:baseTimeUnit val="years"/>
      </c:dateAx>
      <c:valAx>
        <c:axId val="1188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D2C-4773-9B8E-E82B88FD1A0C}"/>
            </c:ext>
          </c:extLst>
        </c:ser>
        <c:dLbls>
          <c:showLegendKey val="0"/>
          <c:showVal val="0"/>
          <c:showCatName val="0"/>
          <c:showSerName val="0"/>
          <c:showPercent val="0"/>
          <c:showBubbleSize val="0"/>
        </c:dLbls>
        <c:gapWidth val="150"/>
        <c:axId val="118916608"/>
        <c:axId val="11891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8D2C-4773-9B8E-E82B88FD1A0C}"/>
            </c:ext>
          </c:extLst>
        </c:ser>
        <c:dLbls>
          <c:showLegendKey val="0"/>
          <c:showVal val="0"/>
          <c:showCatName val="0"/>
          <c:showSerName val="0"/>
          <c:showPercent val="0"/>
          <c:showBubbleSize val="0"/>
        </c:dLbls>
        <c:marker val="1"/>
        <c:smooth val="0"/>
        <c:axId val="118916608"/>
        <c:axId val="118918528"/>
      </c:lineChart>
      <c:dateAx>
        <c:axId val="118916608"/>
        <c:scaling>
          <c:orientation val="minMax"/>
        </c:scaling>
        <c:delete val="1"/>
        <c:axPos val="b"/>
        <c:numFmt formatCode="ge" sourceLinked="1"/>
        <c:majorTickMark val="none"/>
        <c:minorTickMark val="none"/>
        <c:tickLblPos val="none"/>
        <c:crossAx val="118918528"/>
        <c:crosses val="autoZero"/>
        <c:auto val="1"/>
        <c:lblOffset val="100"/>
        <c:baseTimeUnit val="years"/>
      </c:dateAx>
      <c:valAx>
        <c:axId val="11891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6FB-4A57-8716-D14273EB4FF2}"/>
            </c:ext>
          </c:extLst>
        </c:ser>
        <c:dLbls>
          <c:showLegendKey val="0"/>
          <c:showVal val="0"/>
          <c:showCatName val="0"/>
          <c:showSerName val="0"/>
          <c:showPercent val="0"/>
          <c:showBubbleSize val="0"/>
        </c:dLbls>
        <c:gapWidth val="150"/>
        <c:axId val="118941184"/>
        <c:axId val="11894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110.77</c:v>
                </c:pt>
              </c:numCache>
            </c:numRef>
          </c:val>
          <c:smooth val="0"/>
          <c:extLst>
            <c:ext xmlns:c16="http://schemas.microsoft.com/office/drawing/2014/chart" uri="{C3380CC4-5D6E-409C-BE32-E72D297353CC}">
              <c16:uniqueId val="{00000001-76FB-4A57-8716-D14273EB4FF2}"/>
            </c:ext>
          </c:extLst>
        </c:ser>
        <c:dLbls>
          <c:showLegendKey val="0"/>
          <c:showVal val="0"/>
          <c:showCatName val="0"/>
          <c:showSerName val="0"/>
          <c:showPercent val="0"/>
          <c:showBubbleSize val="0"/>
        </c:dLbls>
        <c:marker val="1"/>
        <c:smooth val="0"/>
        <c:axId val="118941184"/>
        <c:axId val="118943104"/>
      </c:lineChart>
      <c:dateAx>
        <c:axId val="118941184"/>
        <c:scaling>
          <c:orientation val="minMax"/>
        </c:scaling>
        <c:delete val="1"/>
        <c:axPos val="b"/>
        <c:numFmt formatCode="ge" sourceLinked="1"/>
        <c:majorTickMark val="none"/>
        <c:minorTickMark val="none"/>
        <c:tickLblPos val="none"/>
        <c:crossAx val="118943104"/>
        <c:crosses val="autoZero"/>
        <c:auto val="1"/>
        <c:lblOffset val="100"/>
        <c:baseTimeUnit val="years"/>
      </c:dateAx>
      <c:valAx>
        <c:axId val="11894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44.01</c:v>
                </c:pt>
              </c:numCache>
            </c:numRef>
          </c:val>
          <c:extLst>
            <c:ext xmlns:c16="http://schemas.microsoft.com/office/drawing/2014/chart" uri="{C3380CC4-5D6E-409C-BE32-E72D297353CC}">
              <c16:uniqueId val="{00000000-2553-4EEA-A1AB-6F3D0DF3FD5F}"/>
            </c:ext>
          </c:extLst>
        </c:ser>
        <c:dLbls>
          <c:showLegendKey val="0"/>
          <c:showVal val="0"/>
          <c:showCatName val="0"/>
          <c:showSerName val="0"/>
          <c:showPercent val="0"/>
          <c:showBubbleSize val="0"/>
        </c:dLbls>
        <c:gapWidth val="150"/>
        <c:axId val="119248000"/>
        <c:axId val="11924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46.78</c:v>
                </c:pt>
              </c:numCache>
            </c:numRef>
          </c:val>
          <c:smooth val="0"/>
          <c:extLst>
            <c:ext xmlns:c16="http://schemas.microsoft.com/office/drawing/2014/chart" uri="{C3380CC4-5D6E-409C-BE32-E72D297353CC}">
              <c16:uniqueId val="{00000001-2553-4EEA-A1AB-6F3D0DF3FD5F}"/>
            </c:ext>
          </c:extLst>
        </c:ser>
        <c:dLbls>
          <c:showLegendKey val="0"/>
          <c:showVal val="0"/>
          <c:showCatName val="0"/>
          <c:showSerName val="0"/>
          <c:showPercent val="0"/>
          <c:showBubbleSize val="0"/>
        </c:dLbls>
        <c:marker val="1"/>
        <c:smooth val="0"/>
        <c:axId val="119248000"/>
        <c:axId val="119249920"/>
      </c:lineChart>
      <c:dateAx>
        <c:axId val="119248000"/>
        <c:scaling>
          <c:orientation val="minMax"/>
        </c:scaling>
        <c:delete val="1"/>
        <c:axPos val="b"/>
        <c:numFmt formatCode="ge" sourceLinked="1"/>
        <c:majorTickMark val="none"/>
        <c:minorTickMark val="none"/>
        <c:tickLblPos val="none"/>
        <c:crossAx val="119249920"/>
        <c:crosses val="autoZero"/>
        <c:auto val="1"/>
        <c:lblOffset val="100"/>
        <c:baseTimeUnit val="years"/>
      </c:dateAx>
      <c:valAx>
        <c:axId val="1192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4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1004.78</c:v>
                </c:pt>
              </c:numCache>
            </c:numRef>
          </c:val>
          <c:extLst>
            <c:ext xmlns:c16="http://schemas.microsoft.com/office/drawing/2014/chart" uri="{C3380CC4-5D6E-409C-BE32-E72D297353CC}">
              <c16:uniqueId val="{00000000-E548-4B4E-892B-2FAEDA55B8B2}"/>
            </c:ext>
          </c:extLst>
        </c:ser>
        <c:dLbls>
          <c:showLegendKey val="0"/>
          <c:showVal val="0"/>
          <c:showCatName val="0"/>
          <c:showSerName val="0"/>
          <c:showPercent val="0"/>
          <c:showBubbleSize val="0"/>
        </c:dLbls>
        <c:gapWidth val="150"/>
        <c:axId val="127873792"/>
        <c:axId val="12787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1298.9100000000001</c:v>
                </c:pt>
              </c:numCache>
            </c:numRef>
          </c:val>
          <c:smooth val="0"/>
          <c:extLst>
            <c:ext xmlns:c16="http://schemas.microsoft.com/office/drawing/2014/chart" uri="{C3380CC4-5D6E-409C-BE32-E72D297353CC}">
              <c16:uniqueId val="{00000001-E548-4B4E-892B-2FAEDA55B8B2}"/>
            </c:ext>
          </c:extLst>
        </c:ser>
        <c:dLbls>
          <c:showLegendKey val="0"/>
          <c:showVal val="0"/>
          <c:showCatName val="0"/>
          <c:showSerName val="0"/>
          <c:showPercent val="0"/>
          <c:showBubbleSize val="0"/>
        </c:dLbls>
        <c:marker val="1"/>
        <c:smooth val="0"/>
        <c:axId val="127873792"/>
        <c:axId val="127875712"/>
      </c:lineChart>
      <c:dateAx>
        <c:axId val="127873792"/>
        <c:scaling>
          <c:orientation val="minMax"/>
        </c:scaling>
        <c:delete val="1"/>
        <c:axPos val="b"/>
        <c:numFmt formatCode="ge" sourceLinked="1"/>
        <c:majorTickMark val="none"/>
        <c:minorTickMark val="none"/>
        <c:tickLblPos val="none"/>
        <c:crossAx val="127875712"/>
        <c:crosses val="autoZero"/>
        <c:auto val="1"/>
        <c:lblOffset val="100"/>
        <c:baseTimeUnit val="years"/>
      </c:dateAx>
      <c:valAx>
        <c:axId val="12787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7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108.26</c:v>
                </c:pt>
              </c:numCache>
            </c:numRef>
          </c:val>
          <c:extLst>
            <c:ext xmlns:c16="http://schemas.microsoft.com/office/drawing/2014/chart" uri="{C3380CC4-5D6E-409C-BE32-E72D297353CC}">
              <c16:uniqueId val="{00000000-AA3A-4390-9386-8201FB16BA34}"/>
            </c:ext>
          </c:extLst>
        </c:ser>
        <c:dLbls>
          <c:showLegendKey val="0"/>
          <c:showVal val="0"/>
          <c:showCatName val="0"/>
          <c:showSerName val="0"/>
          <c:showPercent val="0"/>
          <c:showBubbleSize val="0"/>
        </c:dLbls>
        <c:gapWidth val="150"/>
        <c:axId val="131150208"/>
        <c:axId val="13115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69.87</c:v>
                </c:pt>
              </c:numCache>
            </c:numRef>
          </c:val>
          <c:smooth val="0"/>
          <c:extLst>
            <c:ext xmlns:c16="http://schemas.microsoft.com/office/drawing/2014/chart" uri="{C3380CC4-5D6E-409C-BE32-E72D297353CC}">
              <c16:uniqueId val="{00000001-AA3A-4390-9386-8201FB16BA34}"/>
            </c:ext>
          </c:extLst>
        </c:ser>
        <c:dLbls>
          <c:showLegendKey val="0"/>
          <c:showVal val="0"/>
          <c:showCatName val="0"/>
          <c:showSerName val="0"/>
          <c:showPercent val="0"/>
          <c:showBubbleSize val="0"/>
        </c:dLbls>
        <c:marker val="1"/>
        <c:smooth val="0"/>
        <c:axId val="131150208"/>
        <c:axId val="131152128"/>
      </c:lineChart>
      <c:dateAx>
        <c:axId val="131150208"/>
        <c:scaling>
          <c:orientation val="minMax"/>
        </c:scaling>
        <c:delete val="1"/>
        <c:axPos val="b"/>
        <c:numFmt formatCode="ge" sourceLinked="1"/>
        <c:majorTickMark val="none"/>
        <c:minorTickMark val="none"/>
        <c:tickLblPos val="none"/>
        <c:crossAx val="131152128"/>
        <c:crosses val="autoZero"/>
        <c:auto val="1"/>
        <c:lblOffset val="100"/>
        <c:baseTimeUnit val="years"/>
      </c:dateAx>
      <c:valAx>
        <c:axId val="13115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145.15</c:v>
                </c:pt>
              </c:numCache>
            </c:numRef>
          </c:val>
          <c:extLst>
            <c:ext xmlns:c16="http://schemas.microsoft.com/office/drawing/2014/chart" uri="{C3380CC4-5D6E-409C-BE32-E72D297353CC}">
              <c16:uniqueId val="{00000000-7504-4D10-ACD4-6D0E598F695A}"/>
            </c:ext>
          </c:extLst>
        </c:ser>
        <c:dLbls>
          <c:showLegendKey val="0"/>
          <c:showVal val="0"/>
          <c:showCatName val="0"/>
          <c:showSerName val="0"/>
          <c:showPercent val="0"/>
          <c:showBubbleSize val="0"/>
        </c:dLbls>
        <c:gapWidth val="150"/>
        <c:axId val="131178496"/>
        <c:axId val="1311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234.96</c:v>
                </c:pt>
              </c:numCache>
            </c:numRef>
          </c:val>
          <c:smooth val="0"/>
          <c:extLst>
            <c:ext xmlns:c16="http://schemas.microsoft.com/office/drawing/2014/chart" uri="{C3380CC4-5D6E-409C-BE32-E72D297353CC}">
              <c16:uniqueId val="{00000001-7504-4D10-ACD4-6D0E598F695A}"/>
            </c:ext>
          </c:extLst>
        </c:ser>
        <c:dLbls>
          <c:showLegendKey val="0"/>
          <c:showVal val="0"/>
          <c:showCatName val="0"/>
          <c:showSerName val="0"/>
          <c:showPercent val="0"/>
          <c:showBubbleSize val="0"/>
        </c:dLbls>
        <c:marker val="1"/>
        <c:smooth val="0"/>
        <c:axId val="131178496"/>
        <c:axId val="131180416"/>
      </c:lineChart>
      <c:dateAx>
        <c:axId val="131178496"/>
        <c:scaling>
          <c:orientation val="minMax"/>
        </c:scaling>
        <c:delete val="1"/>
        <c:axPos val="b"/>
        <c:numFmt formatCode="ge" sourceLinked="1"/>
        <c:majorTickMark val="none"/>
        <c:minorTickMark val="none"/>
        <c:tickLblPos val="none"/>
        <c:crossAx val="131180416"/>
        <c:crosses val="autoZero"/>
        <c:auto val="1"/>
        <c:lblOffset val="100"/>
        <c:baseTimeUnit val="years"/>
      </c:dateAx>
      <c:valAx>
        <c:axId val="1311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91.53</c:v>
                </c:pt>
              </c:numCache>
            </c:numRef>
          </c:val>
          <c:extLst>
            <c:ext xmlns:c16="http://schemas.microsoft.com/office/drawing/2014/chart" uri="{C3380CC4-5D6E-409C-BE32-E72D297353CC}">
              <c16:uniqueId val="{00000000-1A72-4EFD-995A-A774FB7DB55F}"/>
            </c:ext>
          </c:extLst>
        </c:ser>
        <c:dLbls>
          <c:showLegendKey val="0"/>
          <c:showVal val="0"/>
          <c:showCatName val="0"/>
          <c:showSerName val="0"/>
          <c:showPercent val="0"/>
          <c:showBubbleSize val="0"/>
        </c:dLbls>
        <c:gapWidth val="150"/>
        <c:axId val="132009984"/>
        <c:axId val="13201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42.9</c:v>
                </c:pt>
              </c:numCache>
            </c:numRef>
          </c:val>
          <c:smooth val="0"/>
          <c:extLst>
            <c:ext xmlns:c16="http://schemas.microsoft.com/office/drawing/2014/chart" uri="{C3380CC4-5D6E-409C-BE32-E72D297353CC}">
              <c16:uniqueId val="{00000001-1A72-4EFD-995A-A774FB7DB55F}"/>
            </c:ext>
          </c:extLst>
        </c:ser>
        <c:dLbls>
          <c:showLegendKey val="0"/>
          <c:showVal val="0"/>
          <c:showCatName val="0"/>
          <c:showSerName val="0"/>
          <c:showPercent val="0"/>
          <c:showBubbleSize val="0"/>
        </c:dLbls>
        <c:marker val="1"/>
        <c:smooth val="0"/>
        <c:axId val="132009984"/>
        <c:axId val="132011904"/>
      </c:lineChart>
      <c:dateAx>
        <c:axId val="132009984"/>
        <c:scaling>
          <c:orientation val="minMax"/>
        </c:scaling>
        <c:delete val="1"/>
        <c:axPos val="b"/>
        <c:numFmt formatCode="ge" sourceLinked="1"/>
        <c:majorTickMark val="none"/>
        <c:minorTickMark val="none"/>
        <c:tickLblPos val="none"/>
        <c:crossAx val="132011904"/>
        <c:crosses val="autoZero"/>
        <c:auto val="1"/>
        <c:lblOffset val="100"/>
        <c:baseTimeUnit val="years"/>
      </c:dateAx>
      <c:valAx>
        <c:axId val="1320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0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88.11</c:v>
                </c:pt>
              </c:numCache>
            </c:numRef>
          </c:val>
          <c:extLst>
            <c:ext xmlns:c16="http://schemas.microsoft.com/office/drawing/2014/chart" uri="{C3380CC4-5D6E-409C-BE32-E72D297353CC}">
              <c16:uniqueId val="{00000000-4FA5-4216-A149-C436F08E69D4}"/>
            </c:ext>
          </c:extLst>
        </c:ser>
        <c:dLbls>
          <c:showLegendKey val="0"/>
          <c:showVal val="0"/>
          <c:showCatName val="0"/>
          <c:showSerName val="0"/>
          <c:showPercent val="0"/>
          <c:showBubbleSize val="0"/>
        </c:dLbls>
        <c:gapWidth val="150"/>
        <c:axId val="132025728"/>
        <c:axId val="13204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83.5</c:v>
                </c:pt>
              </c:numCache>
            </c:numRef>
          </c:val>
          <c:smooth val="0"/>
          <c:extLst>
            <c:ext xmlns:c16="http://schemas.microsoft.com/office/drawing/2014/chart" uri="{C3380CC4-5D6E-409C-BE32-E72D297353CC}">
              <c16:uniqueId val="{00000001-4FA5-4216-A149-C436F08E69D4}"/>
            </c:ext>
          </c:extLst>
        </c:ser>
        <c:dLbls>
          <c:showLegendKey val="0"/>
          <c:showVal val="0"/>
          <c:showCatName val="0"/>
          <c:showSerName val="0"/>
          <c:showPercent val="0"/>
          <c:showBubbleSize val="0"/>
        </c:dLbls>
        <c:marker val="1"/>
        <c:smooth val="0"/>
        <c:axId val="132025728"/>
        <c:axId val="132044288"/>
      </c:lineChart>
      <c:dateAx>
        <c:axId val="132025728"/>
        <c:scaling>
          <c:orientation val="minMax"/>
        </c:scaling>
        <c:delete val="1"/>
        <c:axPos val="b"/>
        <c:numFmt formatCode="ge" sourceLinked="1"/>
        <c:majorTickMark val="none"/>
        <c:minorTickMark val="none"/>
        <c:tickLblPos val="none"/>
        <c:crossAx val="132044288"/>
        <c:crosses val="autoZero"/>
        <c:auto val="1"/>
        <c:lblOffset val="100"/>
        <c:baseTimeUnit val="years"/>
      </c:dateAx>
      <c:valAx>
        <c:axId val="13204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3"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4" t="str">
        <f>データ!H6</f>
        <v>滋賀県　甲賀市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4"/>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4"/>
      <c r="BK7" s="4"/>
      <c r="BL7" s="5" t="s">
        <v>9</v>
      </c>
      <c r="BM7" s="6"/>
      <c r="BN7" s="6"/>
      <c r="BO7" s="6"/>
      <c r="BP7" s="6"/>
      <c r="BQ7" s="6"/>
      <c r="BR7" s="6"/>
      <c r="BS7" s="6"/>
      <c r="BT7" s="6"/>
      <c r="BU7" s="6"/>
      <c r="BV7" s="6"/>
      <c r="BW7" s="6"/>
      <c r="BX7" s="6"/>
      <c r="BY7" s="7"/>
    </row>
    <row r="8" spans="1:78" ht="18.75" customHeight="1">
      <c r="A8" s="2"/>
      <c r="B8" s="79" t="str">
        <f>データ!I6</f>
        <v>法適用</v>
      </c>
      <c r="C8" s="79"/>
      <c r="D8" s="79"/>
      <c r="E8" s="79"/>
      <c r="F8" s="79"/>
      <c r="G8" s="79"/>
      <c r="H8" s="79"/>
      <c r="I8" s="79" t="str">
        <f>データ!J6</f>
        <v>下水道事業</v>
      </c>
      <c r="J8" s="79"/>
      <c r="K8" s="79"/>
      <c r="L8" s="79"/>
      <c r="M8" s="79"/>
      <c r="N8" s="79"/>
      <c r="O8" s="79"/>
      <c r="P8" s="79" t="str">
        <f>データ!K6</f>
        <v>特定環境保全公共下水道</v>
      </c>
      <c r="Q8" s="79"/>
      <c r="R8" s="79"/>
      <c r="S8" s="79"/>
      <c r="T8" s="79"/>
      <c r="U8" s="79"/>
      <c r="V8" s="79"/>
      <c r="W8" s="79" t="str">
        <f>データ!L6</f>
        <v>D2</v>
      </c>
      <c r="X8" s="79"/>
      <c r="Y8" s="79"/>
      <c r="Z8" s="79"/>
      <c r="AA8" s="79"/>
      <c r="AB8" s="79"/>
      <c r="AC8" s="79"/>
      <c r="AD8" s="80" t="s">
        <v>119</v>
      </c>
      <c r="AE8" s="81"/>
      <c r="AF8" s="81"/>
      <c r="AG8" s="81"/>
      <c r="AH8" s="81"/>
      <c r="AI8" s="81"/>
      <c r="AJ8" s="82"/>
      <c r="AK8" s="4"/>
      <c r="AL8" s="74">
        <f>データ!S6</f>
        <v>91724</v>
      </c>
      <c r="AM8" s="74"/>
      <c r="AN8" s="74"/>
      <c r="AO8" s="74"/>
      <c r="AP8" s="74"/>
      <c r="AQ8" s="74"/>
      <c r="AR8" s="74"/>
      <c r="AS8" s="74"/>
      <c r="AT8" s="73">
        <f>データ!T6</f>
        <v>481.62</v>
      </c>
      <c r="AU8" s="73"/>
      <c r="AV8" s="73"/>
      <c r="AW8" s="73"/>
      <c r="AX8" s="73"/>
      <c r="AY8" s="73"/>
      <c r="AZ8" s="73"/>
      <c r="BA8" s="73"/>
      <c r="BB8" s="73">
        <f>データ!U6</f>
        <v>190.45</v>
      </c>
      <c r="BC8" s="73"/>
      <c r="BD8" s="73"/>
      <c r="BE8" s="73"/>
      <c r="BF8" s="73"/>
      <c r="BG8" s="73"/>
      <c r="BH8" s="73"/>
      <c r="BI8" s="73"/>
      <c r="BJ8" s="4"/>
      <c r="BK8" s="4"/>
      <c r="BL8" s="77" t="s">
        <v>10</v>
      </c>
      <c r="BM8" s="78"/>
      <c r="BN8" s="8" t="s">
        <v>11</v>
      </c>
      <c r="BO8" s="9"/>
      <c r="BP8" s="9"/>
      <c r="BQ8" s="9"/>
      <c r="BR8" s="9"/>
      <c r="BS8" s="9"/>
      <c r="BT8" s="9"/>
      <c r="BU8" s="9"/>
      <c r="BV8" s="9"/>
      <c r="BW8" s="9"/>
      <c r="BX8" s="9"/>
      <c r="BY8" s="10"/>
    </row>
    <row r="9" spans="1:78" ht="18.75" customHeight="1">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4"/>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4"/>
      <c r="BK9" s="4"/>
      <c r="BL9" s="71" t="s">
        <v>20</v>
      </c>
      <c r="BM9" s="72"/>
      <c r="BN9" s="11" t="s">
        <v>21</v>
      </c>
      <c r="BO9" s="12"/>
      <c r="BP9" s="12"/>
      <c r="BQ9" s="12"/>
      <c r="BR9" s="12"/>
      <c r="BS9" s="12"/>
      <c r="BT9" s="12"/>
      <c r="BU9" s="12"/>
      <c r="BV9" s="12"/>
      <c r="BW9" s="12"/>
      <c r="BX9" s="12"/>
      <c r="BY9" s="13"/>
    </row>
    <row r="10" spans="1:78" ht="18.75" customHeight="1">
      <c r="A10" s="2"/>
      <c r="B10" s="73" t="str">
        <f>データ!N6</f>
        <v>-</v>
      </c>
      <c r="C10" s="73"/>
      <c r="D10" s="73"/>
      <c r="E10" s="73"/>
      <c r="F10" s="73"/>
      <c r="G10" s="73"/>
      <c r="H10" s="73"/>
      <c r="I10" s="73">
        <f>データ!O6</f>
        <v>58.14</v>
      </c>
      <c r="J10" s="73"/>
      <c r="K10" s="73"/>
      <c r="L10" s="73"/>
      <c r="M10" s="73"/>
      <c r="N10" s="73"/>
      <c r="O10" s="73"/>
      <c r="P10" s="73">
        <f>データ!P6</f>
        <v>38.65</v>
      </c>
      <c r="Q10" s="73"/>
      <c r="R10" s="73"/>
      <c r="S10" s="73"/>
      <c r="T10" s="73"/>
      <c r="U10" s="73"/>
      <c r="V10" s="73"/>
      <c r="W10" s="73">
        <f>データ!Q6</f>
        <v>87.8</v>
      </c>
      <c r="X10" s="73"/>
      <c r="Y10" s="73"/>
      <c r="Z10" s="73"/>
      <c r="AA10" s="73"/>
      <c r="AB10" s="73"/>
      <c r="AC10" s="73"/>
      <c r="AD10" s="74">
        <f>データ!R6</f>
        <v>2773</v>
      </c>
      <c r="AE10" s="74"/>
      <c r="AF10" s="74"/>
      <c r="AG10" s="74"/>
      <c r="AH10" s="74"/>
      <c r="AI10" s="74"/>
      <c r="AJ10" s="74"/>
      <c r="AK10" s="2"/>
      <c r="AL10" s="74">
        <f>データ!V6</f>
        <v>35401</v>
      </c>
      <c r="AM10" s="74"/>
      <c r="AN10" s="74"/>
      <c r="AO10" s="74"/>
      <c r="AP10" s="74"/>
      <c r="AQ10" s="74"/>
      <c r="AR10" s="74"/>
      <c r="AS10" s="74"/>
      <c r="AT10" s="73">
        <f>データ!W6</f>
        <v>10.47</v>
      </c>
      <c r="AU10" s="73"/>
      <c r="AV10" s="73"/>
      <c r="AW10" s="73"/>
      <c r="AX10" s="73"/>
      <c r="AY10" s="73"/>
      <c r="AZ10" s="73"/>
      <c r="BA10" s="73"/>
      <c r="BB10" s="73">
        <f>データ!X6</f>
        <v>3381.18</v>
      </c>
      <c r="BC10" s="73"/>
      <c r="BD10" s="73"/>
      <c r="BE10" s="73"/>
      <c r="BF10" s="73"/>
      <c r="BG10" s="73"/>
      <c r="BH10" s="73"/>
      <c r="BI10" s="73"/>
      <c r="BJ10" s="2"/>
      <c r="BK10" s="2"/>
      <c r="BL10" s="75" t="s">
        <v>22</v>
      </c>
      <c r="BM10" s="76"/>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3" t="s">
        <v>26</v>
      </c>
      <c r="BM14" s="44"/>
      <c r="BN14" s="44"/>
      <c r="BO14" s="44"/>
      <c r="BP14" s="44"/>
      <c r="BQ14" s="44"/>
      <c r="BR14" s="44"/>
      <c r="BS14" s="44"/>
      <c r="BT14" s="44"/>
      <c r="BU14" s="44"/>
      <c r="BV14" s="44"/>
      <c r="BW14" s="44"/>
      <c r="BX14" s="44"/>
      <c r="BY14" s="44"/>
      <c r="BZ14" s="45"/>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6" t="s">
        <v>122</v>
      </c>
      <c r="BM16" s="57"/>
      <c r="BN16" s="57"/>
      <c r="BO16" s="57"/>
      <c r="BP16" s="57"/>
      <c r="BQ16" s="57"/>
      <c r="BR16" s="57"/>
      <c r="BS16" s="57"/>
      <c r="BT16" s="57"/>
      <c r="BU16" s="57"/>
      <c r="BV16" s="57"/>
      <c r="BW16" s="57"/>
      <c r="BX16" s="57"/>
      <c r="BY16" s="57"/>
      <c r="BZ16" s="58"/>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6"/>
      <c r="BM17" s="57"/>
      <c r="BN17" s="57"/>
      <c r="BO17" s="57"/>
      <c r="BP17" s="57"/>
      <c r="BQ17" s="57"/>
      <c r="BR17" s="57"/>
      <c r="BS17" s="57"/>
      <c r="BT17" s="57"/>
      <c r="BU17" s="57"/>
      <c r="BV17" s="57"/>
      <c r="BW17" s="57"/>
      <c r="BX17" s="57"/>
      <c r="BY17" s="57"/>
      <c r="BZ17" s="58"/>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6"/>
      <c r="BM18" s="57"/>
      <c r="BN18" s="57"/>
      <c r="BO18" s="57"/>
      <c r="BP18" s="57"/>
      <c r="BQ18" s="57"/>
      <c r="BR18" s="57"/>
      <c r="BS18" s="57"/>
      <c r="BT18" s="57"/>
      <c r="BU18" s="57"/>
      <c r="BV18" s="57"/>
      <c r="BW18" s="57"/>
      <c r="BX18" s="57"/>
      <c r="BY18" s="57"/>
      <c r="BZ18" s="58"/>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6"/>
      <c r="BM19" s="57"/>
      <c r="BN19" s="57"/>
      <c r="BO19" s="57"/>
      <c r="BP19" s="57"/>
      <c r="BQ19" s="57"/>
      <c r="BR19" s="57"/>
      <c r="BS19" s="57"/>
      <c r="BT19" s="57"/>
      <c r="BU19" s="57"/>
      <c r="BV19" s="57"/>
      <c r="BW19" s="57"/>
      <c r="BX19" s="57"/>
      <c r="BY19" s="57"/>
      <c r="BZ19" s="58"/>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6"/>
      <c r="BM20" s="57"/>
      <c r="BN20" s="57"/>
      <c r="BO20" s="57"/>
      <c r="BP20" s="57"/>
      <c r="BQ20" s="57"/>
      <c r="BR20" s="57"/>
      <c r="BS20" s="57"/>
      <c r="BT20" s="57"/>
      <c r="BU20" s="57"/>
      <c r="BV20" s="57"/>
      <c r="BW20" s="57"/>
      <c r="BX20" s="57"/>
      <c r="BY20" s="57"/>
      <c r="BZ20" s="58"/>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6"/>
      <c r="BM21" s="57"/>
      <c r="BN21" s="57"/>
      <c r="BO21" s="57"/>
      <c r="BP21" s="57"/>
      <c r="BQ21" s="57"/>
      <c r="BR21" s="57"/>
      <c r="BS21" s="57"/>
      <c r="BT21" s="57"/>
      <c r="BU21" s="57"/>
      <c r="BV21" s="57"/>
      <c r="BW21" s="57"/>
      <c r="BX21" s="57"/>
      <c r="BY21" s="57"/>
      <c r="BZ21" s="58"/>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6"/>
      <c r="BM22" s="57"/>
      <c r="BN22" s="57"/>
      <c r="BO22" s="57"/>
      <c r="BP22" s="57"/>
      <c r="BQ22" s="57"/>
      <c r="BR22" s="57"/>
      <c r="BS22" s="57"/>
      <c r="BT22" s="57"/>
      <c r="BU22" s="57"/>
      <c r="BV22" s="57"/>
      <c r="BW22" s="57"/>
      <c r="BX22" s="57"/>
      <c r="BY22" s="57"/>
      <c r="BZ22" s="58"/>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6"/>
      <c r="BM23" s="57"/>
      <c r="BN23" s="57"/>
      <c r="BO23" s="57"/>
      <c r="BP23" s="57"/>
      <c r="BQ23" s="57"/>
      <c r="BR23" s="57"/>
      <c r="BS23" s="57"/>
      <c r="BT23" s="57"/>
      <c r="BU23" s="57"/>
      <c r="BV23" s="57"/>
      <c r="BW23" s="57"/>
      <c r="BX23" s="57"/>
      <c r="BY23" s="57"/>
      <c r="BZ23" s="58"/>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6"/>
      <c r="BM24" s="57"/>
      <c r="BN24" s="57"/>
      <c r="BO24" s="57"/>
      <c r="BP24" s="57"/>
      <c r="BQ24" s="57"/>
      <c r="BR24" s="57"/>
      <c r="BS24" s="57"/>
      <c r="BT24" s="57"/>
      <c r="BU24" s="57"/>
      <c r="BV24" s="57"/>
      <c r="BW24" s="57"/>
      <c r="BX24" s="57"/>
      <c r="BY24" s="57"/>
      <c r="BZ24" s="58"/>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6"/>
      <c r="BM25" s="57"/>
      <c r="BN25" s="57"/>
      <c r="BO25" s="57"/>
      <c r="BP25" s="57"/>
      <c r="BQ25" s="57"/>
      <c r="BR25" s="57"/>
      <c r="BS25" s="57"/>
      <c r="BT25" s="57"/>
      <c r="BU25" s="57"/>
      <c r="BV25" s="57"/>
      <c r="BW25" s="57"/>
      <c r="BX25" s="57"/>
      <c r="BY25" s="57"/>
      <c r="BZ25" s="58"/>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6"/>
      <c r="BM26" s="57"/>
      <c r="BN26" s="57"/>
      <c r="BO26" s="57"/>
      <c r="BP26" s="57"/>
      <c r="BQ26" s="57"/>
      <c r="BR26" s="57"/>
      <c r="BS26" s="57"/>
      <c r="BT26" s="57"/>
      <c r="BU26" s="57"/>
      <c r="BV26" s="57"/>
      <c r="BW26" s="57"/>
      <c r="BX26" s="57"/>
      <c r="BY26" s="57"/>
      <c r="BZ26" s="58"/>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6"/>
      <c r="BM27" s="57"/>
      <c r="BN27" s="57"/>
      <c r="BO27" s="57"/>
      <c r="BP27" s="57"/>
      <c r="BQ27" s="57"/>
      <c r="BR27" s="57"/>
      <c r="BS27" s="57"/>
      <c r="BT27" s="57"/>
      <c r="BU27" s="57"/>
      <c r="BV27" s="57"/>
      <c r="BW27" s="57"/>
      <c r="BX27" s="57"/>
      <c r="BY27" s="57"/>
      <c r="BZ27" s="58"/>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6"/>
      <c r="BM28" s="57"/>
      <c r="BN28" s="57"/>
      <c r="BO28" s="57"/>
      <c r="BP28" s="57"/>
      <c r="BQ28" s="57"/>
      <c r="BR28" s="57"/>
      <c r="BS28" s="57"/>
      <c r="BT28" s="57"/>
      <c r="BU28" s="57"/>
      <c r="BV28" s="57"/>
      <c r="BW28" s="57"/>
      <c r="BX28" s="57"/>
      <c r="BY28" s="57"/>
      <c r="BZ28" s="58"/>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6"/>
      <c r="BM29" s="57"/>
      <c r="BN29" s="57"/>
      <c r="BO29" s="57"/>
      <c r="BP29" s="57"/>
      <c r="BQ29" s="57"/>
      <c r="BR29" s="57"/>
      <c r="BS29" s="57"/>
      <c r="BT29" s="57"/>
      <c r="BU29" s="57"/>
      <c r="BV29" s="57"/>
      <c r="BW29" s="57"/>
      <c r="BX29" s="57"/>
      <c r="BY29" s="57"/>
      <c r="BZ29" s="58"/>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6"/>
      <c r="BM30" s="57"/>
      <c r="BN30" s="57"/>
      <c r="BO30" s="57"/>
      <c r="BP30" s="57"/>
      <c r="BQ30" s="57"/>
      <c r="BR30" s="57"/>
      <c r="BS30" s="57"/>
      <c r="BT30" s="57"/>
      <c r="BU30" s="57"/>
      <c r="BV30" s="57"/>
      <c r="BW30" s="57"/>
      <c r="BX30" s="57"/>
      <c r="BY30" s="57"/>
      <c r="BZ30" s="58"/>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6"/>
      <c r="BM31" s="57"/>
      <c r="BN31" s="57"/>
      <c r="BO31" s="57"/>
      <c r="BP31" s="57"/>
      <c r="BQ31" s="57"/>
      <c r="BR31" s="57"/>
      <c r="BS31" s="57"/>
      <c r="BT31" s="57"/>
      <c r="BU31" s="57"/>
      <c r="BV31" s="57"/>
      <c r="BW31" s="57"/>
      <c r="BX31" s="57"/>
      <c r="BY31" s="57"/>
      <c r="BZ31" s="58"/>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6"/>
      <c r="BM32" s="57"/>
      <c r="BN32" s="57"/>
      <c r="BO32" s="57"/>
      <c r="BP32" s="57"/>
      <c r="BQ32" s="57"/>
      <c r="BR32" s="57"/>
      <c r="BS32" s="57"/>
      <c r="BT32" s="57"/>
      <c r="BU32" s="57"/>
      <c r="BV32" s="57"/>
      <c r="BW32" s="57"/>
      <c r="BX32" s="57"/>
      <c r="BY32" s="57"/>
      <c r="BZ32" s="58"/>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6"/>
      <c r="BM33" s="57"/>
      <c r="BN33" s="57"/>
      <c r="BO33" s="57"/>
      <c r="BP33" s="57"/>
      <c r="BQ33" s="57"/>
      <c r="BR33" s="57"/>
      <c r="BS33" s="57"/>
      <c r="BT33" s="57"/>
      <c r="BU33" s="57"/>
      <c r="BV33" s="57"/>
      <c r="BW33" s="57"/>
      <c r="BX33" s="57"/>
      <c r="BY33" s="57"/>
      <c r="BZ33" s="58"/>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56"/>
      <c r="BM34" s="57"/>
      <c r="BN34" s="57"/>
      <c r="BO34" s="57"/>
      <c r="BP34" s="57"/>
      <c r="BQ34" s="57"/>
      <c r="BR34" s="57"/>
      <c r="BS34" s="57"/>
      <c r="BT34" s="57"/>
      <c r="BU34" s="57"/>
      <c r="BV34" s="57"/>
      <c r="BW34" s="57"/>
      <c r="BX34" s="57"/>
      <c r="BY34" s="57"/>
      <c r="BZ34" s="58"/>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56"/>
      <c r="BM35" s="57"/>
      <c r="BN35" s="57"/>
      <c r="BO35" s="57"/>
      <c r="BP35" s="57"/>
      <c r="BQ35" s="57"/>
      <c r="BR35" s="57"/>
      <c r="BS35" s="57"/>
      <c r="BT35" s="57"/>
      <c r="BU35" s="57"/>
      <c r="BV35" s="57"/>
      <c r="BW35" s="57"/>
      <c r="BX35" s="57"/>
      <c r="BY35" s="57"/>
      <c r="BZ35" s="58"/>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6"/>
      <c r="BM36" s="57"/>
      <c r="BN36" s="57"/>
      <c r="BO36" s="57"/>
      <c r="BP36" s="57"/>
      <c r="BQ36" s="57"/>
      <c r="BR36" s="57"/>
      <c r="BS36" s="57"/>
      <c r="BT36" s="57"/>
      <c r="BU36" s="57"/>
      <c r="BV36" s="57"/>
      <c r="BW36" s="57"/>
      <c r="BX36" s="57"/>
      <c r="BY36" s="57"/>
      <c r="BZ36" s="58"/>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6"/>
      <c r="BM37" s="57"/>
      <c r="BN37" s="57"/>
      <c r="BO37" s="57"/>
      <c r="BP37" s="57"/>
      <c r="BQ37" s="57"/>
      <c r="BR37" s="57"/>
      <c r="BS37" s="57"/>
      <c r="BT37" s="57"/>
      <c r="BU37" s="57"/>
      <c r="BV37" s="57"/>
      <c r="BW37" s="57"/>
      <c r="BX37" s="57"/>
      <c r="BY37" s="57"/>
      <c r="BZ37" s="58"/>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6"/>
      <c r="BM38" s="57"/>
      <c r="BN38" s="57"/>
      <c r="BO38" s="57"/>
      <c r="BP38" s="57"/>
      <c r="BQ38" s="57"/>
      <c r="BR38" s="57"/>
      <c r="BS38" s="57"/>
      <c r="BT38" s="57"/>
      <c r="BU38" s="57"/>
      <c r="BV38" s="57"/>
      <c r="BW38" s="57"/>
      <c r="BX38" s="57"/>
      <c r="BY38" s="57"/>
      <c r="BZ38" s="58"/>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6"/>
      <c r="BM39" s="57"/>
      <c r="BN39" s="57"/>
      <c r="BO39" s="57"/>
      <c r="BP39" s="57"/>
      <c r="BQ39" s="57"/>
      <c r="BR39" s="57"/>
      <c r="BS39" s="57"/>
      <c r="BT39" s="57"/>
      <c r="BU39" s="57"/>
      <c r="BV39" s="57"/>
      <c r="BW39" s="57"/>
      <c r="BX39" s="57"/>
      <c r="BY39" s="57"/>
      <c r="BZ39" s="58"/>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6"/>
      <c r="BM40" s="57"/>
      <c r="BN40" s="57"/>
      <c r="BO40" s="57"/>
      <c r="BP40" s="57"/>
      <c r="BQ40" s="57"/>
      <c r="BR40" s="57"/>
      <c r="BS40" s="57"/>
      <c r="BT40" s="57"/>
      <c r="BU40" s="57"/>
      <c r="BV40" s="57"/>
      <c r="BW40" s="57"/>
      <c r="BX40" s="57"/>
      <c r="BY40" s="57"/>
      <c r="BZ40" s="58"/>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6"/>
      <c r="BM41" s="57"/>
      <c r="BN41" s="57"/>
      <c r="BO41" s="57"/>
      <c r="BP41" s="57"/>
      <c r="BQ41" s="57"/>
      <c r="BR41" s="57"/>
      <c r="BS41" s="57"/>
      <c r="BT41" s="57"/>
      <c r="BU41" s="57"/>
      <c r="BV41" s="57"/>
      <c r="BW41" s="57"/>
      <c r="BX41" s="57"/>
      <c r="BY41" s="57"/>
      <c r="BZ41" s="58"/>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6"/>
      <c r="BM42" s="57"/>
      <c r="BN42" s="57"/>
      <c r="BO42" s="57"/>
      <c r="BP42" s="57"/>
      <c r="BQ42" s="57"/>
      <c r="BR42" s="57"/>
      <c r="BS42" s="57"/>
      <c r="BT42" s="57"/>
      <c r="BU42" s="57"/>
      <c r="BV42" s="57"/>
      <c r="BW42" s="57"/>
      <c r="BX42" s="57"/>
      <c r="BY42" s="57"/>
      <c r="BZ42" s="58"/>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6"/>
      <c r="BM43" s="57"/>
      <c r="BN43" s="57"/>
      <c r="BO43" s="57"/>
      <c r="BP43" s="57"/>
      <c r="BQ43" s="57"/>
      <c r="BR43" s="57"/>
      <c r="BS43" s="57"/>
      <c r="BT43" s="57"/>
      <c r="BU43" s="57"/>
      <c r="BV43" s="57"/>
      <c r="BW43" s="57"/>
      <c r="BX43" s="57"/>
      <c r="BY43" s="57"/>
      <c r="BZ43" s="58"/>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9"/>
      <c r="BM44" s="60"/>
      <c r="BN44" s="60"/>
      <c r="BO44" s="60"/>
      <c r="BP44" s="60"/>
      <c r="BQ44" s="60"/>
      <c r="BR44" s="60"/>
      <c r="BS44" s="60"/>
      <c r="BT44" s="60"/>
      <c r="BU44" s="60"/>
      <c r="BV44" s="60"/>
      <c r="BW44" s="60"/>
      <c r="BX44" s="60"/>
      <c r="BY44" s="60"/>
      <c r="BZ44" s="61"/>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6" t="s">
        <v>120</v>
      </c>
      <c r="BM47" s="57"/>
      <c r="BN47" s="57"/>
      <c r="BO47" s="57"/>
      <c r="BP47" s="57"/>
      <c r="BQ47" s="57"/>
      <c r="BR47" s="57"/>
      <c r="BS47" s="57"/>
      <c r="BT47" s="57"/>
      <c r="BU47" s="57"/>
      <c r="BV47" s="57"/>
      <c r="BW47" s="57"/>
      <c r="BX47" s="57"/>
      <c r="BY47" s="57"/>
      <c r="BZ47" s="5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6"/>
      <c r="BM48" s="57"/>
      <c r="BN48" s="57"/>
      <c r="BO48" s="57"/>
      <c r="BP48" s="57"/>
      <c r="BQ48" s="57"/>
      <c r="BR48" s="57"/>
      <c r="BS48" s="57"/>
      <c r="BT48" s="57"/>
      <c r="BU48" s="57"/>
      <c r="BV48" s="57"/>
      <c r="BW48" s="57"/>
      <c r="BX48" s="57"/>
      <c r="BY48" s="57"/>
      <c r="BZ48" s="5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6"/>
      <c r="BM49" s="57"/>
      <c r="BN49" s="57"/>
      <c r="BO49" s="57"/>
      <c r="BP49" s="57"/>
      <c r="BQ49" s="57"/>
      <c r="BR49" s="57"/>
      <c r="BS49" s="57"/>
      <c r="BT49" s="57"/>
      <c r="BU49" s="57"/>
      <c r="BV49" s="57"/>
      <c r="BW49" s="57"/>
      <c r="BX49" s="57"/>
      <c r="BY49" s="57"/>
      <c r="BZ49" s="5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6"/>
      <c r="BM50" s="57"/>
      <c r="BN50" s="57"/>
      <c r="BO50" s="57"/>
      <c r="BP50" s="57"/>
      <c r="BQ50" s="57"/>
      <c r="BR50" s="57"/>
      <c r="BS50" s="57"/>
      <c r="BT50" s="57"/>
      <c r="BU50" s="57"/>
      <c r="BV50" s="57"/>
      <c r="BW50" s="57"/>
      <c r="BX50" s="57"/>
      <c r="BY50" s="57"/>
      <c r="BZ50" s="5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6"/>
      <c r="BM51" s="57"/>
      <c r="BN51" s="57"/>
      <c r="BO51" s="57"/>
      <c r="BP51" s="57"/>
      <c r="BQ51" s="57"/>
      <c r="BR51" s="57"/>
      <c r="BS51" s="57"/>
      <c r="BT51" s="57"/>
      <c r="BU51" s="57"/>
      <c r="BV51" s="57"/>
      <c r="BW51" s="57"/>
      <c r="BX51" s="57"/>
      <c r="BY51" s="57"/>
      <c r="BZ51" s="5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6"/>
      <c r="BM52" s="57"/>
      <c r="BN52" s="57"/>
      <c r="BO52" s="57"/>
      <c r="BP52" s="57"/>
      <c r="BQ52" s="57"/>
      <c r="BR52" s="57"/>
      <c r="BS52" s="57"/>
      <c r="BT52" s="57"/>
      <c r="BU52" s="57"/>
      <c r="BV52" s="57"/>
      <c r="BW52" s="57"/>
      <c r="BX52" s="57"/>
      <c r="BY52" s="57"/>
      <c r="BZ52" s="5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6"/>
      <c r="BM53" s="57"/>
      <c r="BN53" s="57"/>
      <c r="BO53" s="57"/>
      <c r="BP53" s="57"/>
      <c r="BQ53" s="57"/>
      <c r="BR53" s="57"/>
      <c r="BS53" s="57"/>
      <c r="BT53" s="57"/>
      <c r="BU53" s="57"/>
      <c r="BV53" s="57"/>
      <c r="BW53" s="57"/>
      <c r="BX53" s="57"/>
      <c r="BY53" s="57"/>
      <c r="BZ53" s="5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6"/>
      <c r="BM54" s="57"/>
      <c r="BN54" s="57"/>
      <c r="BO54" s="57"/>
      <c r="BP54" s="57"/>
      <c r="BQ54" s="57"/>
      <c r="BR54" s="57"/>
      <c r="BS54" s="57"/>
      <c r="BT54" s="57"/>
      <c r="BU54" s="57"/>
      <c r="BV54" s="57"/>
      <c r="BW54" s="57"/>
      <c r="BX54" s="57"/>
      <c r="BY54" s="57"/>
      <c r="BZ54" s="5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6"/>
      <c r="BM55" s="57"/>
      <c r="BN55" s="57"/>
      <c r="BO55" s="57"/>
      <c r="BP55" s="57"/>
      <c r="BQ55" s="57"/>
      <c r="BR55" s="57"/>
      <c r="BS55" s="57"/>
      <c r="BT55" s="57"/>
      <c r="BU55" s="57"/>
      <c r="BV55" s="57"/>
      <c r="BW55" s="57"/>
      <c r="BX55" s="57"/>
      <c r="BY55" s="57"/>
      <c r="BZ55" s="58"/>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56"/>
      <c r="BM56" s="57"/>
      <c r="BN56" s="57"/>
      <c r="BO56" s="57"/>
      <c r="BP56" s="57"/>
      <c r="BQ56" s="57"/>
      <c r="BR56" s="57"/>
      <c r="BS56" s="57"/>
      <c r="BT56" s="57"/>
      <c r="BU56" s="57"/>
      <c r="BV56" s="57"/>
      <c r="BW56" s="57"/>
      <c r="BX56" s="57"/>
      <c r="BY56" s="57"/>
      <c r="BZ56" s="58"/>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6"/>
      <c r="BM57" s="57"/>
      <c r="BN57" s="57"/>
      <c r="BO57" s="57"/>
      <c r="BP57" s="57"/>
      <c r="BQ57" s="57"/>
      <c r="BR57" s="57"/>
      <c r="BS57" s="57"/>
      <c r="BT57" s="57"/>
      <c r="BU57" s="57"/>
      <c r="BV57" s="57"/>
      <c r="BW57" s="57"/>
      <c r="BX57" s="57"/>
      <c r="BY57" s="57"/>
      <c r="BZ57" s="5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6"/>
      <c r="BM58" s="57"/>
      <c r="BN58" s="57"/>
      <c r="BO58" s="57"/>
      <c r="BP58" s="57"/>
      <c r="BQ58" s="57"/>
      <c r="BR58" s="57"/>
      <c r="BS58" s="57"/>
      <c r="BT58" s="57"/>
      <c r="BU58" s="57"/>
      <c r="BV58" s="57"/>
      <c r="BW58" s="57"/>
      <c r="BX58" s="57"/>
      <c r="BY58" s="57"/>
      <c r="BZ58" s="5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7"/>
      <c r="BN59" s="57"/>
      <c r="BO59" s="57"/>
      <c r="BP59" s="57"/>
      <c r="BQ59" s="57"/>
      <c r="BR59" s="57"/>
      <c r="BS59" s="57"/>
      <c r="BT59" s="57"/>
      <c r="BU59" s="57"/>
      <c r="BV59" s="57"/>
      <c r="BW59" s="57"/>
      <c r="BX59" s="57"/>
      <c r="BY59" s="57"/>
      <c r="BZ59" s="58"/>
    </row>
    <row r="60" spans="1:78" ht="13.5" customHeight="1">
      <c r="A60" s="2"/>
      <c r="B60" s="62" t="s">
        <v>36</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6"/>
      <c r="BM60" s="57"/>
      <c r="BN60" s="57"/>
      <c r="BO60" s="57"/>
      <c r="BP60" s="57"/>
      <c r="BQ60" s="57"/>
      <c r="BR60" s="57"/>
      <c r="BS60" s="57"/>
      <c r="BT60" s="57"/>
      <c r="BU60" s="57"/>
      <c r="BV60" s="57"/>
      <c r="BW60" s="57"/>
      <c r="BX60" s="57"/>
      <c r="BY60" s="57"/>
      <c r="BZ60" s="58"/>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6"/>
      <c r="BM61" s="57"/>
      <c r="BN61" s="57"/>
      <c r="BO61" s="57"/>
      <c r="BP61" s="57"/>
      <c r="BQ61" s="57"/>
      <c r="BR61" s="57"/>
      <c r="BS61" s="57"/>
      <c r="BT61" s="57"/>
      <c r="BU61" s="57"/>
      <c r="BV61" s="57"/>
      <c r="BW61" s="57"/>
      <c r="BX61" s="57"/>
      <c r="BY61" s="57"/>
      <c r="BZ61" s="5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6"/>
      <c r="BM62" s="57"/>
      <c r="BN62" s="57"/>
      <c r="BO62" s="57"/>
      <c r="BP62" s="57"/>
      <c r="BQ62" s="57"/>
      <c r="BR62" s="57"/>
      <c r="BS62" s="57"/>
      <c r="BT62" s="57"/>
      <c r="BU62" s="57"/>
      <c r="BV62" s="57"/>
      <c r="BW62" s="57"/>
      <c r="BX62" s="57"/>
      <c r="BY62" s="57"/>
      <c r="BZ62" s="5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9"/>
      <c r="BM63" s="60"/>
      <c r="BN63" s="60"/>
      <c r="BO63" s="60"/>
      <c r="BP63" s="60"/>
      <c r="BQ63" s="60"/>
      <c r="BR63" s="60"/>
      <c r="BS63" s="60"/>
      <c r="BT63" s="60"/>
      <c r="BU63" s="60"/>
      <c r="BV63" s="60"/>
      <c r="BW63" s="60"/>
      <c r="BX63" s="60"/>
      <c r="BY63" s="60"/>
      <c r="BZ63" s="6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6" t="s">
        <v>64</v>
      </c>
      <c r="I3" s="87"/>
      <c r="J3" s="87"/>
      <c r="K3" s="87"/>
      <c r="L3" s="87"/>
      <c r="M3" s="87"/>
      <c r="N3" s="87"/>
      <c r="O3" s="87"/>
      <c r="P3" s="87"/>
      <c r="Q3" s="87"/>
      <c r="R3" s="87"/>
      <c r="S3" s="87"/>
      <c r="T3" s="87"/>
      <c r="U3" s="87"/>
      <c r="V3" s="87"/>
      <c r="W3" s="87"/>
      <c r="X3" s="88"/>
      <c r="Y3" s="92" t="s">
        <v>65</v>
      </c>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t="s">
        <v>66</v>
      </c>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row>
    <row r="4" spans="1:148">
      <c r="A4" s="29" t="s">
        <v>67</v>
      </c>
      <c r="B4" s="31"/>
      <c r="C4" s="31"/>
      <c r="D4" s="31"/>
      <c r="E4" s="31"/>
      <c r="F4" s="31"/>
      <c r="G4" s="31"/>
      <c r="H4" s="89"/>
      <c r="I4" s="90"/>
      <c r="J4" s="90"/>
      <c r="K4" s="90"/>
      <c r="L4" s="90"/>
      <c r="M4" s="90"/>
      <c r="N4" s="90"/>
      <c r="O4" s="90"/>
      <c r="P4" s="90"/>
      <c r="Q4" s="90"/>
      <c r="R4" s="90"/>
      <c r="S4" s="90"/>
      <c r="T4" s="90"/>
      <c r="U4" s="90"/>
      <c r="V4" s="90"/>
      <c r="W4" s="90"/>
      <c r="X4" s="91"/>
      <c r="Y4" s="85" t="s">
        <v>68</v>
      </c>
      <c r="Z4" s="85"/>
      <c r="AA4" s="85"/>
      <c r="AB4" s="85"/>
      <c r="AC4" s="85"/>
      <c r="AD4" s="85"/>
      <c r="AE4" s="85"/>
      <c r="AF4" s="85"/>
      <c r="AG4" s="85"/>
      <c r="AH4" s="85"/>
      <c r="AI4" s="85"/>
      <c r="AJ4" s="85" t="s">
        <v>69</v>
      </c>
      <c r="AK4" s="85"/>
      <c r="AL4" s="85"/>
      <c r="AM4" s="85"/>
      <c r="AN4" s="85"/>
      <c r="AO4" s="85"/>
      <c r="AP4" s="85"/>
      <c r="AQ4" s="85"/>
      <c r="AR4" s="85"/>
      <c r="AS4" s="85"/>
      <c r="AT4" s="85"/>
      <c r="AU4" s="85" t="s">
        <v>70</v>
      </c>
      <c r="AV4" s="85"/>
      <c r="AW4" s="85"/>
      <c r="AX4" s="85"/>
      <c r="AY4" s="85"/>
      <c r="AZ4" s="85"/>
      <c r="BA4" s="85"/>
      <c r="BB4" s="85"/>
      <c r="BC4" s="85"/>
      <c r="BD4" s="85"/>
      <c r="BE4" s="85"/>
      <c r="BF4" s="85" t="s">
        <v>71</v>
      </c>
      <c r="BG4" s="85"/>
      <c r="BH4" s="85"/>
      <c r="BI4" s="85"/>
      <c r="BJ4" s="85"/>
      <c r="BK4" s="85"/>
      <c r="BL4" s="85"/>
      <c r="BM4" s="85"/>
      <c r="BN4" s="85"/>
      <c r="BO4" s="85"/>
      <c r="BP4" s="85"/>
      <c r="BQ4" s="85" t="s">
        <v>72</v>
      </c>
      <c r="BR4" s="85"/>
      <c r="BS4" s="85"/>
      <c r="BT4" s="85"/>
      <c r="BU4" s="85"/>
      <c r="BV4" s="85"/>
      <c r="BW4" s="85"/>
      <c r="BX4" s="85"/>
      <c r="BY4" s="85"/>
      <c r="BZ4" s="85"/>
      <c r="CA4" s="85"/>
      <c r="CB4" s="85" t="s">
        <v>73</v>
      </c>
      <c r="CC4" s="85"/>
      <c r="CD4" s="85"/>
      <c r="CE4" s="85"/>
      <c r="CF4" s="85"/>
      <c r="CG4" s="85"/>
      <c r="CH4" s="85"/>
      <c r="CI4" s="85"/>
      <c r="CJ4" s="85"/>
      <c r="CK4" s="85"/>
      <c r="CL4" s="85"/>
      <c r="CM4" s="85" t="s">
        <v>74</v>
      </c>
      <c r="CN4" s="85"/>
      <c r="CO4" s="85"/>
      <c r="CP4" s="85"/>
      <c r="CQ4" s="85"/>
      <c r="CR4" s="85"/>
      <c r="CS4" s="85"/>
      <c r="CT4" s="85"/>
      <c r="CU4" s="85"/>
      <c r="CV4" s="85"/>
      <c r="CW4" s="85"/>
      <c r="CX4" s="85" t="s">
        <v>75</v>
      </c>
      <c r="CY4" s="85"/>
      <c r="CZ4" s="85"/>
      <c r="DA4" s="85"/>
      <c r="DB4" s="85"/>
      <c r="DC4" s="85"/>
      <c r="DD4" s="85"/>
      <c r="DE4" s="85"/>
      <c r="DF4" s="85"/>
      <c r="DG4" s="85"/>
      <c r="DH4" s="85"/>
      <c r="DI4" s="85" t="s">
        <v>76</v>
      </c>
      <c r="DJ4" s="85"/>
      <c r="DK4" s="85"/>
      <c r="DL4" s="85"/>
      <c r="DM4" s="85"/>
      <c r="DN4" s="85"/>
      <c r="DO4" s="85"/>
      <c r="DP4" s="85"/>
      <c r="DQ4" s="85"/>
      <c r="DR4" s="85"/>
      <c r="DS4" s="85"/>
      <c r="DT4" s="85" t="s">
        <v>77</v>
      </c>
      <c r="DU4" s="85"/>
      <c r="DV4" s="85"/>
      <c r="DW4" s="85"/>
      <c r="DX4" s="85"/>
      <c r="DY4" s="85"/>
      <c r="DZ4" s="85"/>
      <c r="EA4" s="85"/>
      <c r="EB4" s="85"/>
      <c r="EC4" s="85"/>
      <c r="ED4" s="85"/>
      <c r="EE4" s="85" t="s">
        <v>78</v>
      </c>
      <c r="EF4" s="85"/>
      <c r="EG4" s="85"/>
      <c r="EH4" s="85"/>
      <c r="EI4" s="85"/>
      <c r="EJ4" s="85"/>
      <c r="EK4" s="85"/>
      <c r="EL4" s="85"/>
      <c r="EM4" s="85"/>
      <c r="EN4" s="85"/>
      <c r="EO4" s="85"/>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252093</v>
      </c>
      <c r="D6" s="34">
        <f t="shared" si="3"/>
        <v>46</v>
      </c>
      <c r="E6" s="34">
        <f t="shared" si="3"/>
        <v>17</v>
      </c>
      <c r="F6" s="34">
        <f t="shared" si="3"/>
        <v>4</v>
      </c>
      <c r="G6" s="34">
        <f t="shared" si="3"/>
        <v>0</v>
      </c>
      <c r="H6" s="34" t="str">
        <f t="shared" si="3"/>
        <v>滋賀県　甲賀市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58.14</v>
      </c>
      <c r="P6" s="35">
        <f t="shared" si="3"/>
        <v>38.65</v>
      </c>
      <c r="Q6" s="35">
        <f t="shared" si="3"/>
        <v>87.8</v>
      </c>
      <c r="R6" s="35">
        <f t="shared" si="3"/>
        <v>2773</v>
      </c>
      <c r="S6" s="35">
        <f t="shared" si="3"/>
        <v>91724</v>
      </c>
      <c r="T6" s="35">
        <f t="shared" si="3"/>
        <v>481.62</v>
      </c>
      <c r="U6" s="35">
        <f t="shared" si="3"/>
        <v>190.45</v>
      </c>
      <c r="V6" s="35">
        <f t="shared" si="3"/>
        <v>35401</v>
      </c>
      <c r="W6" s="35">
        <f t="shared" si="3"/>
        <v>10.47</v>
      </c>
      <c r="X6" s="35">
        <f t="shared" si="3"/>
        <v>3381.18</v>
      </c>
      <c r="Y6" s="36" t="str">
        <f>IF(Y7="",NA(),Y7)</f>
        <v>-</v>
      </c>
      <c r="Z6" s="36" t="str">
        <f t="shared" ref="Z6:AH6" si="4">IF(Z7="",NA(),Z7)</f>
        <v>-</v>
      </c>
      <c r="AA6" s="36" t="str">
        <f t="shared" si="4"/>
        <v>-</v>
      </c>
      <c r="AB6" s="36" t="str">
        <f t="shared" si="4"/>
        <v>-</v>
      </c>
      <c r="AC6" s="36">
        <f t="shared" si="4"/>
        <v>105.84</v>
      </c>
      <c r="AD6" s="36" t="str">
        <f t="shared" si="4"/>
        <v>-</v>
      </c>
      <c r="AE6" s="36" t="str">
        <f t="shared" si="4"/>
        <v>-</v>
      </c>
      <c r="AF6" s="36" t="str">
        <f t="shared" si="4"/>
        <v>-</v>
      </c>
      <c r="AG6" s="36" t="str">
        <f t="shared" si="4"/>
        <v>-</v>
      </c>
      <c r="AH6" s="36">
        <f t="shared" si="4"/>
        <v>100.85</v>
      </c>
      <c r="AI6" s="35" t="str">
        <f>IF(AI7="","",IF(AI7="-","【-】","【"&amp;SUBSTITUTE(TEXT(AI7,"#,##0.00"),"-","△")&amp;"】"))</f>
        <v>【100.66】</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110.77</v>
      </c>
      <c r="AT6" s="35" t="str">
        <f>IF(AT7="","",IF(AT7="-","【-】","【"&amp;SUBSTITUTE(TEXT(AT7,"#,##0.00"),"-","△")&amp;"】"))</f>
        <v>【105.22】</v>
      </c>
      <c r="AU6" s="36" t="str">
        <f>IF(AU7="",NA(),AU7)</f>
        <v>-</v>
      </c>
      <c r="AV6" s="36" t="str">
        <f t="shared" ref="AV6:BD6" si="6">IF(AV7="",NA(),AV7)</f>
        <v>-</v>
      </c>
      <c r="AW6" s="36" t="str">
        <f t="shared" si="6"/>
        <v>-</v>
      </c>
      <c r="AX6" s="36" t="str">
        <f t="shared" si="6"/>
        <v>-</v>
      </c>
      <c r="AY6" s="36">
        <f t="shared" si="6"/>
        <v>44.01</v>
      </c>
      <c r="AZ6" s="36" t="str">
        <f t="shared" si="6"/>
        <v>-</v>
      </c>
      <c r="BA6" s="36" t="str">
        <f t="shared" si="6"/>
        <v>-</v>
      </c>
      <c r="BB6" s="36" t="str">
        <f t="shared" si="6"/>
        <v>-</v>
      </c>
      <c r="BC6" s="36" t="str">
        <f t="shared" si="6"/>
        <v>-</v>
      </c>
      <c r="BD6" s="36">
        <f t="shared" si="6"/>
        <v>46.78</v>
      </c>
      <c r="BE6" s="35" t="str">
        <f>IF(BE7="","",IF(BE7="-","【-】","【"&amp;SUBSTITUTE(TEXT(BE7,"#,##0.00"),"-","△")&amp;"】"))</f>
        <v>【54.12】</v>
      </c>
      <c r="BF6" s="36" t="str">
        <f>IF(BF7="",NA(),BF7)</f>
        <v>-</v>
      </c>
      <c r="BG6" s="36" t="str">
        <f t="shared" ref="BG6:BO6" si="7">IF(BG7="",NA(),BG7)</f>
        <v>-</v>
      </c>
      <c r="BH6" s="36" t="str">
        <f t="shared" si="7"/>
        <v>-</v>
      </c>
      <c r="BI6" s="36" t="str">
        <f t="shared" si="7"/>
        <v>-</v>
      </c>
      <c r="BJ6" s="36">
        <f t="shared" si="7"/>
        <v>1004.78</v>
      </c>
      <c r="BK6" s="36" t="str">
        <f t="shared" si="7"/>
        <v>-</v>
      </c>
      <c r="BL6" s="36" t="str">
        <f t="shared" si="7"/>
        <v>-</v>
      </c>
      <c r="BM6" s="36" t="str">
        <f t="shared" si="7"/>
        <v>-</v>
      </c>
      <c r="BN6" s="36" t="str">
        <f t="shared" si="7"/>
        <v>-</v>
      </c>
      <c r="BO6" s="36">
        <f t="shared" si="7"/>
        <v>1298.9100000000001</v>
      </c>
      <c r="BP6" s="35" t="str">
        <f>IF(BP7="","",IF(BP7="-","【-】","【"&amp;SUBSTITUTE(TEXT(BP7,"#,##0.00"),"-","△")&amp;"】"))</f>
        <v>【1,348.09】</v>
      </c>
      <c r="BQ6" s="36" t="str">
        <f>IF(BQ7="",NA(),BQ7)</f>
        <v>-</v>
      </c>
      <c r="BR6" s="36" t="str">
        <f t="shared" ref="BR6:BZ6" si="8">IF(BR7="",NA(),BR7)</f>
        <v>-</v>
      </c>
      <c r="BS6" s="36" t="str">
        <f t="shared" si="8"/>
        <v>-</v>
      </c>
      <c r="BT6" s="36" t="str">
        <f t="shared" si="8"/>
        <v>-</v>
      </c>
      <c r="BU6" s="36">
        <f t="shared" si="8"/>
        <v>108.26</v>
      </c>
      <c r="BV6" s="36" t="str">
        <f t="shared" si="8"/>
        <v>-</v>
      </c>
      <c r="BW6" s="36" t="str">
        <f t="shared" si="8"/>
        <v>-</v>
      </c>
      <c r="BX6" s="36" t="str">
        <f t="shared" si="8"/>
        <v>-</v>
      </c>
      <c r="BY6" s="36" t="str">
        <f t="shared" si="8"/>
        <v>-</v>
      </c>
      <c r="BZ6" s="36">
        <f t="shared" si="8"/>
        <v>69.87</v>
      </c>
      <c r="CA6" s="35" t="str">
        <f>IF(CA7="","",IF(CA7="-","【-】","【"&amp;SUBSTITUTE(TEXT(CA7,"#,##0.00"),"-","△")&amp;"】"))</f>
        <v>【69.80】</v>
      </c>
      <c r="CB6" s="36" t="str">
        <f>IF(CB7="",NA(),CB7)</f>
        <v>-</v>
      </c>
      <c r="CC6" s="36" t="str">
        <f t="shared" ref="CC6:CK6" si="9">IF(CC7="",NA(),CC7)</f>
        <v>-</v>
      </c>
      <c r="CD6" s="36" t="str">
        <f t="shared" si="9"/>
        <v>-</v>
      </c>
      <c r="CE6" s="36" t="str">
        <f t="shared" si="9"/>
        <v>-</v>
      </c>
      <c r="CF6" s="36">
        <f t="shared" si="9"/>
        <v>145.15</v>
      </c>
      <c r="CG6" s="36" t="str">
        <f t="shared" si="9"/>
        <v>-</v>
      </c>
      <c r="CH6" s="36" t="str">
        <f t="shared" si="9"/>
        <v>-</v>
      </c>
      <c r="CI6" s="36" t="str">
        <f t="shared" si="9"/>
        <v>-</v>
      </c>
      <c r="CJ6" s="36" t="str">
        <f t="shared" si="9"/>
        <v>-</v>
      </c>
      <c r="CK6" s="36">
        <f t="shared" si="9"/>
        <v>234.96</v>
      </c>
      <c r="CL6" s="35" t="str">
        <f>IF(CL7="","",IF(CL7="-","【-】","【"&amp;SUBSTITUTE(TEXT(CL7,"#,##0.00"),"-","△")&amp;"】"))</f>
        <v>【232.54】</v>
      </c>
      <c r="CM6" s="36" t="str">
        <f>IF(CM7="",NA(),CM7)</f>
        <v>-</v>
      </c>
      <c r="CN6" s="36" t="str">
        <f t="shared" ref="CN6:CV6" si="10">IF(CN7="",NA(),CN7)</f>
        <v>-</v>
      </c>
      <c r="CO6" s="36" t="str">
        <f t="shared" si="10"/>
        <v>-</v>
      </c>
      <c r="CP6" s="36" t="str">
        <f t="shared" si="10"/>
        <v>-</v>
      </c>
      <c r="CQ6" s="36">
        <f t="shared" si="10"/>
        <v>91.53</v>
      </c>
      <c r="CR6" s="36" t="str">
        <f t="shared" si="10"/>
        <v>-</v>
      </c>
      <c r="CS6" s="36" t="str">
        <f t="shared" si="10"/>
        <v>-</v>
      </c>
      <c r="CT6" s="36" t="str">
        <f t="shared" si="10"/>
        <v>-</v>
      </c>
      <c r="CU6" s="36" t="str">
        <f t="shared" si="10"/>
        <v>-</v>
      </c>
      <c r="CV6" s="36">
        <f t="shared" si="10"/>
        <v>42.9</v>
      </c>
      <c r="CW6" s="35" t="str">
        <f>IF(CW7="","",IF(CW7="-","【-】","【"&amp;SUBSTITUTE(TEXT(CW7,"#,##0.00"),"-","△")&amp;"】"))</f>
        <v>【42.17】</v>
      </c>
      <c r="CX6" s="36" t="str">
        <f>IF(CX7="",NA(),CX7)</f>
        <v>-</v>
      </c>
      <c r="CY6" s="36" t="str">
        <f t="shared" ref="CY6:DG6" si="11">IF(CY7="",NA(),CY7)</f>
        <v>-</v>
      </c>
      <c r="CZ6" s="36" t="str">
        <f t="shared" si="11"/>
        <v>-</v>
      </c>
      <c r="DA6" s="36" t="str">
        <f t="shared" si="11"/>
        <v>-</v>
      </c>
      <c r="DB6" s="36">
        <f t="shared" si="11"/>
        <v>88.11</v>
      </c>
      <c r="DC6" s="36" t="str">
        <f t="shared" si="11"/>
        <v>-</v>
      </c>
      <c r="DD6" s="36" t="str">
        <f t="shared" si="11"/>
        <v>-</v>
      </c>
      <c r="DE6" s="36" t="str">
        <f t="shared" si="11"/>
        <v>-</v>
      </c>
      <c r="DF6" s="36" t="str">
        <f t="shared" si="11"/>
        <v>-</v>
      </c>
      <c r="DG6" s="36">
        <f t="shared" si="11"/>
        <v>83.5</v>
      </c>
      <c r="DH6" s="35" t="str">
        <f>IF(DH7="","",IF(DH7="-","【-】","【"&amp;SUBSTITUTE(TEXT(DH7,"#,##0.00"),"-","△")&amp;"】"))</f>
        <v>【82.30】</v>
      </c>
      <c r="DI6" s="36" t="str">
        <f>IF(DI7="",NA(),DI7)</f>
        <v>-</v>
      </c>
      <c r="DJ6" s="36" t="str">
        <f t="shared" ref="DJ6:DR6" si="12">IF(DJ7="",NA(),DJ7)</f>
        <v>-</v>
      </c>
      <c r="DK6" s="36" t="str">
        <f t="shared" si="12"/>
        <v>-</v>
      </c>
      <c r="DL6" s="36" t="str">
        <f t="shared" si="12"/>
        <v>-</v>
      </c>
      <c r="DM6" s="36">
        <f t="shared" si="12"/>
        <v>2.98</v>
      </c>
      <c r="DN6" s="36" t="str">
        <f t="shared" si="12"/>
        <v>-</v>
      </c>
      <c r="DO6" s="36" t="str">
        <f t="shared" si="12"/>
        <v>-</v>
      </c>
      <c r="DP6" s="36" t="str">
        <f t="shared" si="12"/>
        <v>-</v>
      </c>
      <c r="DQ6" s="36" t="str">
        <f t="shared" si="12"/>
        <v>-</v>
      </c>
      <c r="DR6" s="36">
        <f t="shared" si="12"/>
        <v>22.77</v>
      </c>
      <c r="DS6" s="35" t="str">
        <f>IF(DS7="","",IF(DS7="-","【-】","【"&amp;SUBSTITUTE(TEXT(DS7,"#,##0.00"),"-","△")&amp;"】"))</f>
        <v>【23.63】</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5">
        <f t="shared" si="13"/>
        <v>0</v>
      </c>
      <c r="ED6" s="35" t="str">
        <f>IF(ED7="","",IF(ED7="-","【-】","【"&amp;SUBSTITUTE(TEXT(ED7,"#,##0.00"),"-","△")&amp;"】"))</f>
        <v>【0.00】</v>
      </c>
      <c r="EE6" s="36" t="str">
        <f>IF(EE7="",NA(),EE7)</f>
        <v>-</v>
      </c>
      <c r="EF6" s="36" t="str">
        <f t="shared" ref="EF6:EN6" si="14">IF(EF7="",NA(),EF7)</f>
        <v>-</v>
      </c>
      <c r="EG6" s="36" t="str">
        <f t="shared" si="14"/>
        <v>-</v>
      </c>
      <c r="EH6" s="36" t="str">
        <f t="shared" si="14"/>
        <v>-</v>
      </c>
      <c r="EI6" s="36">
        <f t="shared" si="14"/>
        <v>0.53</v>
      </c>
      <c r="EJ6" s="36" t="str">
        <f t="shared" si="14"/>
        <v>-</v>
      </c>
      <c r="EK6" s="36" t="str">
        <f t="shared" si="14"/>
        <v>-</v>
      </c>
      <c r="EL6" s="36" t="str">
        <f t="shared" si="14"/>
        <v>-</v>
      </c>
      <c r="EM6" s="36" t="str">
        <f t="shared" si="14"/>
        <v>-</v>
      </c>
      <c r="EN6" s="36">
        <f t="shared" si="14"/>
        <v>0.09</v>
      </c>
      <c r="EO6" s="35" t="str">
        <f>IF(EO7="","",IF(EO7="-","【-】","【"&amp;SUBSTITUTE(TEXT(EO7,"#,##0.00"),"-","△")&amp;"】"))</f>
        <v>【0.09】</v>
      </c>
    </row>
    <row r="7" spans="1:148" s="37" customFormat="1">
      <c r="A7" s="29"/>
      <c r="B7" s="38">
        <v>2016</v>
      </c>
      <c r="C7" s="38">
        <v>252093</v>
      </c>
      <c r="D7" s="38">
        <v>46</v>
      </c>
      <c r="E7" s="38">
        <v>17</v>
      </c>
      <c r="F7" s="38">
        <v>4</v>
      </c>
      <c r="G7" s="38">
        <v>0</v>
      </c>
      <c r="H7" s="38" t="s">
        <v>108</v>
      </c>
      <c r="I7" s="38" t="s">
        <v>109</v>
      </c>
      <c r="J7" s="38" t="s">
        <v>110</v>
      </c>
      <c r="K7" s="38" t="s">
        <v>111</v>
      </c>
      <c r="L7" s="38" t="s">
        <v>112</v>
      </c>
      <c r="M7" s="38"/>
      <c r="N7" s="39" t="s">
        <v>113</v>
      </c>
      <c r="O7" s="39">
        <v>58.14</v>
      </c>
      <c r="P7" s="39">
        <v>38.65</v>
      </c>
      <c r="Q7" s="39">
        <v>87.8</v>
      </c>
      <c r="R7" s="39">
        <v>2773</v>
      </c>
      <c r="S7" s="39">
        <v>91724</v>
      </c>
      <c r="T7" s="39">
        <v>481.62</v>
      </c>
      <c r="U7" s="39">
        <v>190.45</v>
      </c>
      <c r="V7" s="39">
        <v>35401</v>
      </c>
      <c r="W7" s="39">
        <v>10.47</v>
      </c>
      <c r="X7" s="39">
        <v>3381.18</v>
      </c>
      <c r="Y7" s="39" t="s">
        <v>113</v>
      </c>
      <c r="Z7" s="39" t="s">
        <v>113</v>
      </c>
      <c r="AA7" s="39" t="s">
        <v>113</v>
      </c>
      <c r="AB7" s="39" t="s">
        <v>113</v>
      </c>
      <c r="AC7" s="39">
        <v>105.84</v>
      </c>
      <c r="AD7" s="39" t="s">
        <v>113</v>
      </c>
      <c r="AE7" s="39" t="s">
        <v>113</v>
      </c>
      <c r="AF7" s="39" t="s">
        <v>113</v>
      </c>
      <c r="AG7" s="39" t="s">
        <v>113</v>
      </c>
      <c r="AH7" s="39">
        <v>100.85</v>
      </c>
      <c r="AI7" s="39">
        <v>100.66</v>
      </c>
      <c r="AJ7" s="39" t="s">
        <v>113</v>
      </c>
      <c r="AK7" s="39" t="s">
        <v>113</v>
      </c>
      <c r="AL7" s="39" t="s">
        <v>113</v>
      </c>
      <c r="AM7" s="39" t="s">
        <v>113</v>
      </c>
      <c r="AN7" s="39">
        <v>0</v>
      </c>
      <c r="AO7" s="39" t="s">
        <v>113</v>
      </c>
      <c r="AP7" s="39" t="s">
        <v>113</v>
      </c>
      <c r="AQ7" s="39" t="s">
        <v>113</v>
      </c>
      <c r="AR7" s="39" t="s">
        <v>113</v>
      </c>
      <c r="AS7" s="39">
        <v>110.77</v>
      </c>
      <c r="AT7" s="39">
        <v>105.22</v>
      </c>
      <c r="AU7" s="39" t="s">
        <v>113</v>
      </c>
      <c r="AV7" s="39" t="s">
        <v>113</v>
      </c>
      <c r="AW7" s="39" t="s">
        <v>113</v>
      </c>
      <c r="AX7" s="39" t="s">
        <v>113</v>
      </c>
      <c r="AY7" s="39">
        <v>44.01</v>
      </c>
      <c r="AZ7" s="39" t="s">
        <v>113</v>
      </c>
      <c r="BA7" s="39" t="s">
        <v>113</v>
      </c>
      <c r="BB7" s="39" t="s">
        <v>113</v>
      </c>
      <c r="BC7" s="39" t="s">
        <v>113</v>
      </c>
      <c r="BD7" s="39">
        <v>46.78</v>
      </c>
      <c r="BE7" s="39">
        <v>54.12</v>
      </c>
      <c r="BF7" s="39" t="s">
        <v>113</v>
      </c>
      <c r="BG7" s="39" t="s">
        <v>113</v>
      </c>
      <c r="BH7" s="39" t="s">
        <v>113</v>
      </c>
      <c r="BI7" s="39" t="s">
        <v>113</v>
      </c>
      <c r="BJ7" s="39">
        <v>1004.78</v>
      </c>
      <c r="BK7" s="39" t="s">
        <v>113</v>
      </c>
      <c r="BL7" s="39" t="s">
        <v>113</v>
      </c>
      <c r="BM7" s="39" t="s">
        <v>113</v>
      </c>
      <c r="BN7" s="39" t="s">
        <v>113</v>
      </c>
      <c r="BO7" s="39">
        <v>1298.9100000000001</v>
      </c>
      <c r="BP7" s="39">
        <v>1348.09</v>
      </c>
      <c r="BQ7" s="39" t="s">
        <v>113</v>
      </c>
      <c r="BR7" s="39" t="s">
        <v>113</v>
      </c>
      <c r="BS7" s="39" t="s">
        <v>113</v>
      </c>
      <c r="BT7" s="39" t="s">
        <v>113</v>
      </c>
      <c r="BU7" s="39">
        <v>108.26</v>
      </c>
      <c r="BV7" s="39" t="s">
        <v>113</v>
      </c>
      <c r="BW7" s="39" t="s">
        <v>113</v>
      </c>
      <c r="BX7" s="39" t="s">
        <v>113</v>
      </c>
      <c r="BY7" s="39" t="s">
        <v>113</v>
      </c>
      <c r="BZ7" s="39">
        <v>69.87</v>
      </c>
      <c r="CA7" s="39">
        <v>69.8</v>
      </c>
      <c r="CB7" s="39" t="s">
        <v>113</v>
      </c>
      <c r="CC7" s="39" t="s">
        <v>113</v>
      </c>
      <c r="CD7" s="39" t="s">
        <v>113</v>
      </c>
      <c r="CE7" s="39" t="s">
        <v>113</v>
      </c>
      <c r="CF7" s="39">
        <v>145.15</v>
      </c>
      <c r="CG7" s="39" t="s">
        <v>113</v>
      </c>
      <c r="CH7" s="39" t="s">
        <v>113</v>
      </c>
      <c r="CI7" s="39" t="s">
        <v>113</v>
      </c>
      <c r="CJ7" s="39" t="s">
        <v>113</v>
      </c>
      <c r="CK7" s="39">
        <v>234.96</v>
      </c>
      <c r="CL7" s="39">
        <v>232.54</v>
      </c>
      <c r="CM7" s="39" t="s">
        <v>113</v>
      </c>
      <c r="CN7" s="39" t="s">
        <v>113</v>
      </c>
      <c r="CO7" s="39" t="s">
        <v>113</v>
      </c>
      <c r="CP7" s="39" t="s">
        <v>113</v>
      </c>
      <c r="CQ7" s="39">
        <v>91.53</v>
      </c>
      <c r="CR7" s="39" t="s">
        <v>113</v>
      </c>
      <c r="CS7" s="39" t="s">
        <v>113</v>
      </c>
      <c r="CT7" s="39" t="s">
        <v>113</v>
      </c>
      <c r="CU7" s="39" t="s">
        <v>113</v>
      </c>
      <c r="CV7" s="39">
        <v>42.9</v>
      </c>
      <c r="CW7" s="39">
        <v>42.17</v>
      </c>
      <c r="CX7" s="39" t="s">
        <v>113</v>
      </c>
      <c r="CY7" s="39" t="s">
        <v>113</v>
      </c>
      <c r="CZ7" s="39" t="s">
        <v>113</v>
      </c>
      <c r="DA7" s="39" t="s">
        <v>113</v>
      </c>
      <c r="DB7" s="39">
        <v>88.11</v>
      </c>
      <c r="DC7" s="39" t="s">
        <v>113</v>
      </c>
      <c r="DD7" s="39" t="s">
        <v>113</v>
      </c>
      <c r="DE7" s="39" t="s">
        <v>113</v>
      </c>
      <c r="DF7" s="39" t="s">
        <v>113</v>
      </c>
      <c r="DG7" s="39">
        <v>83.5</v>
      </c>
      <c r="DH7" s="39">
        <v>82.3</v>
      </c>
      <c r="DI7" s="39" t="s">
        <v>113</v>
      </c>
      <c r="DJ7" s="39" t="s">
        <v>113</v>
      </c>
      <c r="DK7" s="39" t="s">
        <v>113</v>
      </c>
      <c r="DL7" s="39" t="s">
        <v>113</v>
      </c>
      <c r="DM7" s="39">
        <v>2.98</v>
      </c>
      <c r="DN7" s="39" t="s">
        <v>113</v>
      </c>
      <c r="DO7" s="39" t="s">
        <v>113</v>
      </c>
      <c r="DP7" s="39" t="s">
        <v>113</v>
      </c>
      <c r="DQ7" s="39" t="s">
        <v>113</v>
      </c>
      <c r="DR7" s="39">
        <v>22.77</v>
      </c>
      <c r="DS7" s="39">
        <v>23.63</v>
      </c>
      <c r="DT7" s="39" t="s">
        <v>113</v>
      </c>
      <c r="DU7" s="39" t="s">
        <v>113</v>
      </c>
      <c r="DV7" s="39" t="s">
        <v>113</v>
      </c>
      <c r="DW7" s="39" t="s">
        <v>113</v>
      </c>
      <c r="DX7" s="39">
        <v>0</v>
      </c>
      <c r="DY7" s="39" t="s">
        <v>113</v>
      </c>
      <c r="DZ7" s="39" t="s">
        <v>113</v>
      </c>
      <c r="EA7" s="39" t="s">
        <v>113</v>
      </c>
      <c r="EB7" s="39" t="s">
        <v>113</v>
      </c>
      <c r="EC7" s="39">
        <v>0</v>
      </c>
      <c r="ED7" s="39">
        <v>0</v>
      </c>
      <c r="EE7" s="39" t="s">
        <v>113</v>
      </c>
      <c r="EF7" s="39" t="s">
        <v>113</v>
      </c>
      <c r="EG7" s="39" t="s">
        <v>113</v>
      </c>
      <c r="EH7" s="39" t="s">
        <v>113</v>
      </c>
      <c r="EI7" s="39">
        <v>0.53</v>
      </c>
      <c r="EJ7" s="39" t="s">
        <v>113</v>
      </c>
      <c r="EK7" s="39" t="s">
        <v>113</v>
      </c>
      <c r="EL7" s="39" t="s">
        <v>113</v>
      </c>
      <c r="EM7" s="39" t="s">
        <v>113</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智砂子</cp:lastModifiedBy>
  <cp:lastPrinted>2018-02-22T04:26:45Z</cp:lastPrinted>
  <dcterms:created xsi:type="dcterms:W3CDTF">2017-12-25T01:56:09Z</dcterms:created>
  <dcterms:modified xsi:type="dcterms:W3CDTF">2018-02-26T07:27:43Z</dcterms:modified>
  <cp:category/>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