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04 下水道経営係\02計画普及係\02 管理\経営\経営分析\平成30年度\"/>
    </mc:Choice>
  </mc:AlternateContent>
  <workbookProtection workbookAlgorithmName="SHA-512" workbookHashValue="JcATCQcuht9Aj6gtKpABrpgSr7XhWQheOFKKK+j76v4HzJHs232wcEgoq42nMiOqc9YvEiPrVxyhuTsQkyQRxA==" workbookSaltValue="BsipNc2lu8tCE8+KT9bB8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BB8" i="4" s="1"/>
  <c r="T6" i="5"/>
  <c r="S6" i="5"/>
  <c r="R6" i="5"/>
  <c r="AD10" i="4" s="1"/>
  <c r="Q6" i="5"/>
  <c r="W10" i="4" s="1"/>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P10" i="4"/>
  <c r="I10" i="4"/>
  <c r="AT8" i="4"/>
  <c r="AL8" i="4"/>
  <c r="W8" i="4"/>
  <c r="P8" i="4"/>
  <c r="I8" i="4"/>
  <c r="B6" i="4"/>
  <c r="C10" i="5" l="1"/>
  <c r="D10" i="5"/>
  <c r="E10" i="5"/>
  <c r="B10" i="5"/>
</calcChain>
</file>

<file path=xl/sharedStrings.xml><?xml version="1.0" encoding="utf-8"?>
<sst xmlns="http://schemas.openxmlformats.org/spreadsheetml/2006/main" count="301" uniqueCount="123">
  <si>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</si>
  <si>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</si>
  <si>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</si>
  <si>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</si>
  <si>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</si>
  <si>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</si>
  <si>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</si>
  <si>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</si>
  <si>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</si>
  <si>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</si>
  <si>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</si>
  <si>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</si>
  <si>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</si>
  <si>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</si>
  <si>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</si>
  <si>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</si>
  <si>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</si>
  <si>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</si>
  <si>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</si>
  <si>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</si>
  <si>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</si>
  <si>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</si>
  <si>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</si>
  <si>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</si>
  <si>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</si>
  <si>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</si>
  <si>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</si>
  <si>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</si>
  <si>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</si>
  <si>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</si>
  <si>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</si>
  <si>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</si>
  <si>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</si>
  <si>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</si>
  <si>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</si>
  <si>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</si>
  <si>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</si>
  <si>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</si>
  <si>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</si>
  <si>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</si>
  <si>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</si>
  <si>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</si>
  <si>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</si>
  <si>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</si>
  <si>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</si>
  <si>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</si>
  <si>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</si>
  <si>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</si>
  <si>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</si>
  <si>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</si>
  <si>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</si>
  <si>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</si>
  <si>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</si>
  <si>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</si>
  <si>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</si>
  <si>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</si>
  <si>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</si>
  <si>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</si>
  <si>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</si>
  <si>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</si>
  <si>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</si>
  <si>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</si>
  <si>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</si>
  <si>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</si>
  <si>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</si>
  <si>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</si>
  <si>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</si>
  <si>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</si>
  <si>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</si>
  <si>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</si>
  <si>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</si>
  <si>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</si>
  <si>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</si>
  <si>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</si>
  <si>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</si>
  <si>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</si>
  <si>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</si>
  <si>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</si>
  <si>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</si>
  <si>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</si>
  <si>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</si>
  <si>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</si>
  <si>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</si>
  <si>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</si>
  <si>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</si>
  <si>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</si>
  <si>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</si>
  <si>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</si>
  <si>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</si>
  <si>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</si>
  <si>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</si>
  <si>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</si>
  <si>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</si>
  <si>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</si>
  <si>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</si>
  <si>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</si>
  <si>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</si>
  <si>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</si>
  <si>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</si>
  <si>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</si>
  <si>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</si>
  <si>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</si>
  <si>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</si>
  <si>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</si>
  <si>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</si>
  <si>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</si>
  <si>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</si>
  <si>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</si>
  <si>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　甲賀市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</si>
  <si>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</si>
  <si>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</si>
  <si>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</si>
  <si>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</si>
  <si>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</si>
  <si>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</si>
  <si>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</si>
  <si>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</si>
  <si>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</si>
  <si>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</si>
  <si>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</si>
  <si>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の供用は平成４年からで、平成２９年度で２５年を経過していますが、下水道管の耐用年数は５０年であるため、現時点で老朽化に伴う更新は発生していません。①有形固定資産減価償却率も低く、類似団体と比べても低い値になっています。</t>
    <rPh sb="1" eb="3">
      <t>シセツ</t>
    </rPh>
    <rPh sb="4" eb="6">
      <t>キョウヨウ</t>
    </rPh>
    <rPh sb="7" eb="9">
      <t>ヘイセイ</t>
    </rPh>
    <rPh sb="10" eb="11">
      <t>ネン</t>
    </rPh>
    <rPh sb="15" eb="17">
      <t>ヘイセイ</t>
    </rPh>
    <rPh sb="19" eb="21">
      <t>ネンド</t>
    </rPh>
    <rPh sb="24" eb="25">
      <t>ネン</t>
    </rPh>
    <rPh sb="26" eb="28">
      <t>ケイカ</t>
    </rPh>
    <rPh sb="35" eb="38">
      <t>ゲスイドウ</t>
    </rPh>
    <rPh sb="38" eb="39">
      <t>カン</t>
    </rPh>
    <rPh sb="40" eb="42">
      <t>タイヨウ</t>
    </rPh>
    <rPh sb="42" eb="44">
      <t>ネンスウ</t>
    </rPh>
    <rPh sb="47" eb="48">
      <t>ネン</t>
    </rPh>
    <rPh sb="54" eb="57">
      <t>ゲンジテン</t>
    </rPh>
    <rPh sb="58" eb="61">
      <t>ロウキュウカ</t>
    </rPh>
    <rPh sb="62" eb="63">
      <t>トモナ</t>
    </rPh>
    <rPh sb="64" eb="66">
      <t>コウシン</t>
    </rPh>
    <rPh sb="67" eb="69">
      <t>ハッセイ</t>
    </rPh>
    <rPh sb="77" eb="79">
      <t>ユウケイ</t>
    </rPh>
    <rPh sb="79" eb="81">
      <t>コテイ</t>
    </rPh>
    <rPh sb="81" eb="83">
      <t>シサン</t>
    </rPh>
    <rPh sb="83" eb="85">
      <t>ゲンカ</t>
    </rPh>
    <rPh sb="85" eb="87">
      <t>ショウキャク</t>
    </rPh>
    <rPh sb="87" eb="88">
      <t>リツ</t>
    </rPh>
    <rPh sb="89" eb="90">
      <t>ヒク</t>
    </rPh>
    <rPh sb="92" eb="94">
      <t>ルイジ</t>
    </rPh>
    <rPh sb="94" eb="96">
      <t>ダンタイ</t>
    </rPh>
    <rPh sb="97" eb="98">
      <t>クラ</t>
    </rPh>
    <rPh sb="101" eb="102">
      <t>ヒク</t>
    </rPh>
    <rPh sb="103" eb="104">
      <t>アタイ</t>
    </rPh>
    <phoneticPr fontId="4"/>
  </si>
  <si>
    <t>　本市の下水道事業は、平成２８年度から地方公営企業法を適用したことにより、グラフはＨ２８・Ｈ２９のみとなっています。
　①経常収支比率は１００％を上回っており、単年度収支は黒字となっています。
　③流動比率は、前年度よりも高い比率となりましたが、総務省が示す類型区分に基づく類似団体平均値を下回る値となっています。下水道の建設が継続していることが影響し、起債償還額が大きく現金が少ない状況です。
　⑦施設利用率（注：流域下水道で処理した水量を含んで計算されています）は、類似団体と比較すると、概ね上回っています。　
　⑤経費回収率、⑥汚水処理原価は多少の変動はありますが、昨年同様類似団体に比べ良い値になっています。⑧水洗化率は微増で昨年同様類似団体をやや下回っています。
　</t>
    <rPh sb="25" eb="26">
      <t>ホウ</t>
    </rPh>
    <rPh sb="105" eb="107">
      <t>ゼンネン</t>
    </rPh>
    <rPh sb="107" eb="108">
      <t>ド</t>
    </rPh>
    <rPh sb="111" eb="112">
      <t>タカ</t>
    </rPh>
    <rPh sb="113" eb="115">
      <t>ヒリツ</t>
    </rPh>
    <rPh sb="173" eb="175">
      <t>エイキョウ</t>
    </rPh>
    <rPh sb="177" eb="179">
      <t>キサイ</t>
    </rPh>
    <rPh sb="186" eb="188">
      <t>ゲンキン</t>
    </rPh>
    <rPh sb="189" eb="190">
      <t>スク</t>
    </rPh>
    <rPh sb="192" eb="194">
      <t>ジョウキョウ</t>
    </rPh>
    <rPh sb="260" eb="262">
      <t>ケイヒ</t>
    </rPh>
    <rPh sb="262" eb="264">
      <t>カイシュウ</t>
    </rPh>
    <rPh sb="264" eb="265">
      <t>リツ</t>
    </rPh>
    <rPh sb="267" eb="269">
      <t>オスイ</t>
    </rPh>
    <rPh sb="269" eb="271">
      <t>ショリ</t>
    </rPh>
    <rPh sb="271" eb="273">
      <t>ゲンカ</t>
    </rPh>
    <rPh sb="274" eb="276">
      <t>タショウ</t>
    </rPh>
    <rPh sb="277" eb="279">
      <t>ヘンドウ</t>
    </rPh>
    <rPh sb="286" eb="288">
      <t>サクネン</t>
    </rPh>
    <rPh sb="288" eb="290">
      <t>ドウヨウ</t>
    </rPh>
    <rPh sb="290" eb="292">
      <t>ルイジ</t>
    </rPh>
    <rPh sb="292" eb="294">
      <t>ダンタイ</t>
    </rPh>
    <rPh sb="295" eb="296">
      <t>クラ</t>
    </rPh>
    <rPh sb="297" eb="298">
      <t>ヨ</t>
    </rPh>
    <rPh sb="309" eb="312">
      <t>スイセンカ</t>
    </rPh>
    <rPh sb="312" eb="313">
      <t>リツ</t>
    </rPh>
    <rPh sb="314" eb="316">
      <t>ビゾウ</t>
    </rPh>
    <rPh sb="317" eb="319">
      <t>サクネン</t>
    </rPh>
    <rPh sb="319" eb="321">
      <t>ドウヨウ</t>
    </rPh>
    <rPh sb="321" eb="323">
      <t>ルイジ</t>
    </rPh>
    <rPh sb="323" eb="325">
      <t>ダンタイ</t>
    </rPh>
    <rPh sb="328" eb="330">
      <t>シタマワ</t>
    </rPh>
    <phoneticPr fontId="4"/>
  </si>
  <si>
    <t>　今後も下水道建設や、農業集落排水の公共下水接続、施設更新等が必要であることから、下水道使用料収納率や水洗化率の向上、維持管理費用の縮減に努め、更新投資等に充てる財源の確保が必要であると考えます。　　　
　住民生活に欠くことのできない下水道事業を安定的に継続させるため、中長期的な経営の基本計画である「経営戦略」に基づいて、健全経営に努めていきます。</t>
    <rPh sb="25" eb="27">
      <t>シセツ</t>
    </rPh>
    <rPh sb="27" eb="29">
      <t>コウシン</t>
    </rPh>
    <rPh sb="31" eb="33">
      <t>ヒツヨウ</t>
    </rPh>
    <rPh sb="103" eb="105">
      <t>ジュウミン</t>
    </rPh>
    <rPh sb="105" eb="107">
      <t>セイカツ</t>
    </rPh>
    <rPh sb="108" eb="109">
      <t>カ</t>
    </rPh>
    <rPh sb="117" eb="120">
      <t>ゲスイドウ</t>
    </rPh>
    <rPh sb="120" eb="122">
      <t>ジギョウ</t>
    </rPh>
    <rPh sb="123" eb="126">
      <t>アンテイテキ</t>
    </rPh>
    <rPh sb="127" eb="129">
      <t>ケイゾク</t>
    </rPh>
    <rPh sb="135" eb="139">
      <t>チュウチョウキテキ</t>
    </rPh>
    <rPh sb="140" eb="142">
      <t>ケイエイ</t>
    </rPh>
    <rPh sb="143" eb="145">
      <t>キホン</t>
    </rPh>
    <rPh sb="145" eb="147">
      <t>ケイカク</t>
    </rPh>
    <rPh sb="151" eb="153">
      <t>ケイエイ</t>
    </rPh>
    <rPh sb="153" eb="155">
      <t>センリャク</t>
    </rPh>
    <rPh sb="157" eb="158">
      <t>モト</t>
    </rPh>
    <rPh sb="162" eb="164">
      <t>ケンゼン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</si>
</sst>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080-416E-819F-D99A77D7892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0.01</c:v>
                </c:pt>
                <c:pt idx="4">
                  <c:v>0.11</c:v>
                </c:pt>
              </c:numCache>
            </c:numRef>
          </c:val>
          <c:smooth val="0"/>
          <c:extLst>
            <c:ext xmlns:c16="http://schemas.microsoft.com/office/drawing/2014/chart" uri="{C3380CC4-5D6E-409C-BE32-E72D297353CC}">
              <c16:uniqueId val="{00000001-8080-416E-819F-D99A77D7892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91.53</c:v>
                </c:pt>
                <c:pt idx="4">
                  <c:v>91.44</c:v>
                </c:pt>
              </c:numCache>
            </c:numRef>
          </c:val>
          <c:extLst>
            <c:ext xmlns:c16="http://schemas.microsoft.com/office/drawing/2014/chart" uri="{C3380CC4-5D6E-409C-BE32-E72D297353CC}">
              <c16:uniqueId val="{00000000-36BD-4A01-8AC6-487B5A96037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61.03</c:v>
                </c:pt>
                <c:pt idx="4">
                  <c:v>59.55</c:v>
                </c:pt>
              </c:numCache>
            </c:numRef>
          </c:val>
          <c:smooth val="0"/>
          <c:extLst>
            <c:ext xmlns:c16="http://schemas.microsoft.com/office/drawing/2014/chart" uri="{C3380CC4-5D6E-409C-BE32-E72D297353CC}">
              <c16:uniqueId val="{00000001-36BD-4A01-8AC6-487B5A96037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0</c:v>
                </c:pt>
                <c:pt idx="1">
                  <c:v>0</c:v>
                </c:pt>
                <c:pt idx="2">
                  <c:v>0</c:v>
                </c:pt>
                <c:pt idx="3">
                  <c:v>85.03</c:v>
                </c:pt>
                <c:pt idx="4">
                  <c:v>86.01</c:v>
                </c:pt>
              </c:numCache>
            </c:numRef>
          </c:val>
          <c:extLst>
            <c:ext xmlns:c16="http://schemas.microsoft.com/office/drawing/2014/chart" uri="{C3380CC4-5D6E-409C-BE32-E72D297353CC}">
              <c16:uniqueId val="{00000000-3226-48E6-8847-80C2A313FCB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86.83</c:v>
                </c:pt>
                <c:pt idx="4">
                  <c:v>87.14</c:v>
                </c:pt>
              </c:numCache>
            </c:numRef>
          </c:val>
          <c:smooth val="0"/>
          <c:extLst>
            <c:ext xmlns:c16="http://schemas.microsoft.com/office/drawing/2014/chart" uri="{C3380CC4-5D6E-409C-BE32-E72D297353CC}">
              <c16:uniqueId val="{00000001-3226-48E6-8847-80C2A313FCB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0</c:v>
                </c:pt>
                <c:pt idx="1">
                  <c:v>0</c:v>
                </c:pt>
                <c:pt idx="2">
                  <c:v>0</c:v>
                </c:pt>
                <c:pt idx="3">
                  <c:v>105.84</c:v>
                </c:pt>
                <c:pt idx="4">
                  <c:v>106.05</c:v>
                </c:pt>
              </c:numCache>
            </c:numRef>
          </c:val>
          <c:extLst>
            <c:ext xmlns:c16="http://schemas.microsoft.com/office/drawing/2014/chart" uri="{C3380CC4-5D6E-409C-BE32-E72D297353CC}">
              <c16:uniqueId val="{00000000-1617-4147-BA0A-3725313BA0B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105.73</c:v>
                </c:pt>
                <c:pt idx="4">
                  <c:v>108.38</c:v>
                </c:pt>
              </c:numCache>
            </c:numRef>
          </c:val>
          <c:smooth val="0"/>
          <c:extLst>
            <c:ext xmlns:c16="http://schemas.microsoft.com/office/drawing/2014/chart" uri="{C3380CC4-5D6E-409C-BE32-E72D297353CC}">
              <c16:uniqueId val="{00000001-1617-4147-BA0A-3725313BA0B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0</c:v>
                </c:pt>
                <c:pt idx="1">
                  <c:v>0</c:v>
                </c:pt>
                <c:pt idx="2">
                  <c:v>0</c:v>
                </c:pt>
                <c:pt idx="3">
                  <c:v>2.98</c:v>
                </c:pt>
                <c:pt idx="4">
                  <c:v>5.84</c:v>
                </c:pt>
              </c:numCache>
            </c:numRef>
          </c:val>
          <c:extLst>
            <c:ext xmlns:c16="http://schemas.microsoft.com/office/drawing/2014/chart" uri="{C3380CC4-5D6E-409C-BE32-E72D297353CC}">
              <c16:uniqueId val="{00000000-5C8D-4D60-B01E-CE0AAB44BA5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14.26</c:v>
                </c:pt>
                <c:pt idx="4">
                  <c:v>15.21</c:v>
                </c:pt>
              </c:numCache>
            </c:numRef>
          </c:val>
          <c:smooth val="0"/>
          <c:extLst>
            <c:ext xmlns:c16="http://schemas.microsoft.com/office/drawing/2014/chart" uri="{C3380CC4-5D6E-409C-BE32-E72D297353CC}">
              <c16:uniqueId val="{00000001-5C8D-4D60-B01E-CE0AAB44BA5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EC9A-435E-89D6-11DA73EA947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0.01</c:v>
                </c:pt>
                <c:pt idx="4">
                  <c:v>0.01</c:v>
                </c:pt>
              </c:numCache>
            </c:numRef>
          </c:val>
          <c:smooth val="0"/>
          <c:extLst>
            <c:ext xmlns:c16="http://schemas.microsoft.com/office/drawing/2014/chart" uri="{C3380CC4-5D6E-409C-BE32-E72D297353CC}">
              <c16:uniqueId val="{00000001-EC9A-435E-89D6-11DA73EA947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4CA-4B82-9E4A-6384E09ACB0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14.68</c:v>
                </c:pt>
                <c:pt idx="4">
                  <c:v>12.78</c:v>
                </c:pt>
              </c:numCache>
            </c:numRef>
          </c:val>
          <c:smooth val="0"/>
          <c:extLst>
            <c:ext xmlns:c16="http://schemas.microsoft.com/office/drawing/2014/chart" uri="{C3380CC4-5D6E-409C-BE32-E72D297353CC}">
              <c16:uniqueId val="{00000001-34CA-4B82-9E4A-6384E09ACB0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0</c:v>
                </c:pt>
                <c:pt idx="1">
                  <c:v>0</c:v>
                </c:pt>
                <c:pt idx="2">
                  <c:v>0</c:v>
                </c:pt>
                <c:pt idx="3">
                  <c:v>44.01</c:v>
                </c:pt>
                <c:pt idx="4">
                  <c:v>52.74</c:v>
                </c:pt>
              </c:numCache>
            </c:numRef>
          </c:val>
          <c:extLst>
            <c:ext xmlns:c16="http://schemas.microsoft.com/office/drawing/2014/chart" uri="{C3380CC4-5D6E-409C-BE32-E72D297353CC}">
              <c16:uniqueId val="{00000000-2D8C-4498-886F-092437F2C481}"/>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50.78</c:v>
                </c:pt>
                <c:pt idx="4">
                  <c:v>57.48</c:v>
                </c:pt>
              </c:numCache>
            </c:numRef>
          </c:val>
          <c:smooth val="0"/>
          <c:extLst>
            <c:ext xmlns:c16="http://schemas.microsoft.com/office/drawing/2014/chart" uri="{C3380CC4-5D6E-409C-BE32-E72D297353CC}">
              <c16:uniqueId val="{00000001-2D8C-4498-886F-092437F2C481}"/>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c:v>1004.79</c:v>
                </c:pt>
                <c:pt idx="4">
                  <c:v>1056.8900000000001</c:v>
                </c:pt>
              </c:numCache>
            </c:numRef>
          </c:val>
          <c:extLst>
            <c:ext xmlns:c16="http://schemas.microsoft.com/office/drawing/2014/chart" uri="{C3380CC4-5D6E-409C-BE32-E72D297353CC}">
              <c16:uniqueId val="{00000000-3C46-4554-9693-2F36EF2B8F24}"/>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1053.93</c:v>
                </c:pt>
                <c:pt idx="4">
                  <c:v>1046.25</c:v>
                </c:pt>
              </c:numCache>
            </c:numRef>
          </c:val>
          <c:smooth val="0"/>
          <c:extLst>
            <c:ext xmlns:c16="http://schemas.microsoft.com/office/drawing/2014/chart" uri="{C3380CC4-5D6E-409C-BE32-E72D297353CC}">
              <c16:uniqueId val="{00000001-3C46-4554-9693-2F36EF2B8F24}"/>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0</c:v>
                </c:pt>
                <c:pt idx="1">
                  <c:v>0</c:v>
                </c:pt>
                <c:pt idx="2">
                  <c:v>0</c:v>
                </c:pt>
                <c:pt idx="3">
                  <c:v>108.26</c:v>
                </c:pt>
                <c:pt idx="4">
                  <c:v>112.95</c:v>
                </c:pt>
              </c:numCache>
            </c:numRef>
          </c:val>
          <c:extLst>
            <c:ext xmlns:c16="http://schemas.microsoft.com/office/drawing/2014/chart" uri="{C3380CC4-5D6E-409C-BE32-E72D297353CC}">
              <c16:uniqueId val="{00000000-F06A-4415-A395-0C8592F21A69}"/>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85.23</c:v>
                </c:pt>
                <c:pt idx="4">
                  <c:v>88.37</c:v>
                </c:pt>
              </c:numCache>
            </c:numRef>
          </c:val>
          <c:smooth val="0"/>
          <c:extLst>
            <c:ext xmlns:c16="http://schemas.microsoft.com/office/drawing/2014/chart" uri="{C3380CC4-5D6E-409C-BE32-E72D297353CC}">
              <c16:uniqueId val="{00000001-F06A-4415-A395-0C8592F21A69}"/>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0</c:v>
                </c:pt>
                <c:pt idx="1">
                  <c:v>0</c:v>
                </c:pt>
                <c:pt idx="2">
                  <c:v>0</c:v>
                </c:pt>
                <c:pt idx="3">
                  <c:v>145.15</c:v>
                </c:pt>
                <c:pt idx="4">
                  <c:v>137.19999999999999</c:v>
                </c:pt>
              </c:numCache>
            </c:numRef>
          </c:val>
          <c:extLst>
            <c:ext xmlns:c16="http://schemas.microsoft.com/office/drawing/2014/chart" uri="{C3380CC4-5D6E-409C-BE32-E72D297353CC}">
              <c16:uniqueId val="{00000000-F2D4-44CA-A6EC-A4E3335EB92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185.7</c:v>
                </c:pt>
                <c:pt idx="4">
                  <c:v>178.11</c:v>
                </c:pt>
              </c:numCache>
            </c:numRef>
          </c:val>
          <c:smooth val="0"/>
          <c:extLst>
            <c:ext xmlns:c16="http://schemas.microsoft.com/office/drawing/2014/chart" uri="{C3380CC4-5D6E-409C-BE32-E72D297353CC}">
              <c16:uniqueId val="{00000001-F2D4-44CA-A6EC-A4E3335EB92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【38.13】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F1" zoomScaleNormal="100" workbookViewId="0">
      <selection activeCell="BQ84" sqref="BQ8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滋賀県　甲賀市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公共下水道</v>
      </c>
      <c r="Q8" s="78"/>
      <c r="R8" s="78"/>
      <c r="S8" s="78"/>
      <c r="T8" s="78"/>
      <c r="U8" s="78"/>
      <c r="V8" s="78"/>
      <c r="W8" s="78" t="str">
        <f>データ!L6</f>
        <v>Bd2</v>
      </c>
      <c r="X8" s="78"/>
      <c r="Y8" s="78"/>
      <c r="Z8" s="78"/>
      <c r="AA8" s="78"/>
      <c r="AB8" s="78"/>
      <c r="AC8" s="78"/>
      <c r="AD8" s="79" t="str">
        <f>データ!$M$6</f>
        <v>非設置</v>
      </c>
      <c r="AE8" s="79"/>
      <c r="AF8" s="79"/>
      <c r="AG8" s="79"/>
      <c r="AH8" s="79"/>
      <c r="AI8" s="79"/>
      <c r="AJ8" s="79"/>
      <c r="AK8" s="3"/>
      <c r="AL8" s="73">
        <f>データ!S6</f>
        <v>91410</v>
      </c>
      <c r="AM8" s="73"/>
      <c r="AN8" s="73"/>
      <c r="AO8" s="73"/>
      <c r="AP8" s="73"/>
      <c r="AQ8" s="73"/>
      <c r="AR8" s="73"/>
      <c r="AS8" s="73"/>
      <c r="AT8" s="72">
        <f>データ!T6</f>
        <v>481.62</v>
      </c>
      <c r="AU8" s="72"/>
      <c r="AV8" s="72"/>
      <c r="AW8" s="72"/>
      <c r="AX8" s="72"/>
      <c r="AY8" s="72"/>
      <c r="AZ8" s="72"/>
      <c r="BA8" s="72"/>
      <c r="BB8" s="72">
        <f>データ!U6</f>
        <v>189.8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59.4</v>
      </c>
      <c r="J10" s="72"/>
      <c r="K10" s="72"/>
      <c r="L10" s="72"/>
      <c r="M10" s="72"/>
      <c r="N10" s="72"/>
      <c r="O10" s="72"/>
      <c r="P10" s="72">
        <f>データ!P6</f>
        <v>38.76</v>
      </c>
      <c r="Q10" s="72"/>
      <c r="R10" s="72"/>
      <c r="S10" s="72"/>
      <c r="T10" s="72"/>
      <c r="U10" s="72"/>
      <c r="V10" s="72"/>
      <c r="W10" s="72">
        <f>データ!Q6</f>
        <v>87.74</v>
      </c>
      <c r="X10" s="72"/>
      <c r="Y10" s="72"/>
      <c r="Z10" s="72"/>
      <c r="AA10" s="72"/>
      <c r="AB10" s="72"/>
      <c r="AC10" s="72"/>
      <c r="AD10" s="73">
        <f>データ!R6</f>
        <v>2773</v>
      </c>
      <c r="AE10" s="73"/>
      <c r="AF10" s="73"/>
      <c r="AG10" s="73"/>
      <c r="AH10" s="73"/>
      <c r="AI10" s="73"/>
      <c r="AJ10" s="73"/>
      <c r="AK10" s="2"/>
      <c r="AL10" s="73">
        <f>データ!V6</f>
        <v>35324</v>
      </c>
      <c r="AM10" s="73"/>
      <c r="AN10" s="73"/>
      <c r="AO10" s="73"/>
      <c r="AP10" s="73"/>
      <c r="AQ10" s="73"/>
      <c r="AR10" s="73"/>
      <c r="AS10" s="73"/>
      <c r="AT10" s="72">
        <f>データ!W6</f>
        <v>17.46</v>
      </c>
      <c r="AU10" s="72"/>
      <c r="AV10" s="72"/>
      <c r="AW10" s="72"/>
      <c r="AX10" s="72"/>
      <c r="AY10" s="72"/>
      <c r="AZ10" s="72"/>
      <c r="BA10" s="72"/>
      <c r="BB10" s="72">
        <f>データ!X6</f>
        <v>2023.14</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3" t="s">
        <v>121</v>
      </c>
      <c r="BM16" s="64"/>
      <c r="BN16" s="64"/>
      <c r="BO16" s="64"/>
      <c r="BP16" s="64"/>
      <c r="BQ16" s="64"/>
      <c r="BR16" s="64"/>
      <c r="BS16" s="64"/>
      <c r="BT16" s="64"/>
      <c r="BU16" s="64"/>
      <c r="BV16" s="64"/>
      <c r="BW16" s="64"/>
      <c r="BX16" s="64"/>
      <c r="BY16" s="64"/>
      <c r="BZ16" s="6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3"/>
      <c r="BM17" s="64"/>
      <c r="BN17" s="64"/>
      <c r="BO17" s="64"/>
      <c r="BP17" s="64"/>
      <c r="BQ17" s="64"/>
      <c r="BR17" s="64"/>
      <c r="BS17" s="64"/>
      <c r="BT17" s="64"/>
      <c r="BU17" s="64"/>
      <c r="BV17" s="64"/>
      <c r="BW17" s="64"/>
      <c r="BX17" s="64"/>
      <c r="BY17" s="64"/>
      <c r="BZ17" s="6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3"/>
      <c r="BM18" s="64"/>
      <c r="BN18" s="64"/>
      <c r="BO18" s="64"/>
      <c r="BP18" s="64"/>
      <c r="BQ18" s="64"/>
      <c r="BR18" s="64"/>
      <c r="BS18" s="64"/>
      <c r="BT18" s="64"/>
      <c r="BU18" s="64"/>
      <c r="BV18" s="64"/>
      <c r="BW18" s="64"/>
      <c r="BX18" s="64"/>
      <c r="BY18" s="64"/>
      <c r="BZ18" s="6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3"/>
      <c r="BM19" s="64"/>
      <c r="BN19" s="64"/>
      <c r="BO19" s="64"/>
      <c r="BP19" s="64"/>
      <c r="BQ19" s="64"/>
      <c r="BR19" s="64"/>
      <c r="BS19" s="64"/>
      <c r="BT19" s="64"/>
      <c r="BU19" s="64"/>
      <c r="BV19" s="64"/>
      <c r="BW19" s="64"/>
      <c r="BX19" s="64"/>
      <c r="BY19" s="64"/>
      <c r="BZ19" s="6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3"/>
      <c r="BM20" s="64"/>
      <c r="BN20" s="64"/>
      <c r="BO20" s="64"/>
      <c r="BP20" s="64"/>
      <c r="BQ20" s="64"/>
      <c r="BR20" s="64"/>
      <c r="BS20" s="64"/>
      <c r="BT20" s="64"/>
      <c r="BU20" s="64"/>
      <c r="BV20" s="64"/>
      <c r="BW20" s="64"/>
      <c r="BX20" s="64"/>
      <c r="BY20" s="64"/>
      <c r="BZ20" s="6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3"/>
      <c r="BM21" s="64"/>
      <c r="BN21" s="64"/>
      <c r="BO21" s="64"/>
      <c r="BP21" s="64"/>
      <c r="BQ21" s="64"/>
      <c r="BR21" s="64"/>
      <c r="BS21" s="64"/>
      <c r="BT21" s="64"/>
      <c r="BU21" s="64"/>
      <c r="BV21" s="64"/>
      <c r="BW21" s="64"/>
      <c r="BX21" s="64"/>
      <c r="BY21" s="64"/>
      <c r="BZ21" s="6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3"/>
      <c r="BM22" s="64"/>
      <c r="BN22" s="64"/>
      <c r="BO22" s="64"/>
      <c r="BP22" s="64"/>
      <c r="BQ22" s="64"/>
      <c r="BR22" s="64"/>
      <c r="BS22" s="64"/>
      <c r="BT22" s="64"/>
      <c r="BU22" s="64"/>
      <c r="BV22" s="64"/>
      <c r="BW22" s="64"/>
      <c r="BX22" s="64"/>
      <c r="BY22" s="64"/>
      <c r="BZ22" s="6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3"/>
      <c r="BM23" s="64"/>
      <c r="BN23" s="64"/>
      <c r="BO23" s="64"/>
      <c r="BP23" s="64"/>
      <c r="BQ23" s="64"/>
      <c r="BR23" s="64"/>
      <c r="BS23" s="64"/>
      <c r="BT23" s="64"/>
      <c r="BU23" s="64"/>
      <c r="BV23" s="64"/>
      <c r="BW23" s="64"/>
      <c r="BX23" s="64"/>
      <c r="BY23" s="64"/>
      <c r="BZ23" s="6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3"/>
      <c r="BM24" s="64"/>
      <c r="BN24" s="64"/>
      <c r="BO24" s="64"/>
      <c r="BP24" s="64"/>
      <c r="BQ24" s="64"/>
      <c r="BR24" s="64"/>
      <c r="BS24" s="64"/>
      <c r="BT24" s="64"/>
      <c r="BU24" s="64"/>
      <c r="BV24" s="64"/>
      <c r="BW24" s="64"/>
      <c r="BX24" s="64"/>
      <c r="BY24" s="64"/>
      <c r="BZ24" s="6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3"/>
      <c r="BM25" s="64"/>
      <c r="BN25" s="64"/>
      <c r="BO25" s="64"/>
      <c r="BP25" s="64"/>
      <c r="BQ25" s="64"/>
      <c r="BR25" s="64"/>
      <c r="BS25" s="64"/>
      <c r="BT25" s="64"/>
      <c r="BU25" s="64"/>
      <c r="BV25" s="64"/>
      <c r="BW25" s="64"/>
      <c r="BX25" s="64"/>
      <c r="BY25" s="64"/>
      <c r="BZ25" s="6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3"/>
      <c r="BM26" s="64"/>
      <c r="BN26" s="64"/>
      <c r="BO26" s="64"/>
      <c r="BP26" s="64"/>
      <c r="BQ26" s="64"/>
      <c r="BR26" s="64"/>
      <c r="BS26" s="64"/>
      <c r="BT26" s="64"/>
      <c r="BU26" s="64"/>
      <c r="BV26" s="64"/>
      <c r="BW26" s="64"/>
      <c r="BX26" s="64"/>
      <c r="BY26" s="64"/>
      <c r="BZ26" s="6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3"/>
      <c r="BM27" s="64"/>
      <c r="BN27" s="64"/>
      <c r="BO27" s="64"/>
      <c r="BP27" s="64"/>
      <c r="BQ27" s="64"/>
      <c r="BR27" s="64"/>
      <c r="BS27" s="64"/>
      <c r="BT27" s="64"/>
      <c r="BU27" s="64"/>
      <c r="BV27" s="64"/>
      <c r="BW27" s="64"/>
      <c r="BX27" s="64"/>
      <c r="BY27" s="64"/>
      <c r="BZ27" s="6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3"/>
      <c r="BM28" s="64"/>
      <c r="BN28" s="64"/>
      <c r="BO28" s="64"/>
      <c r="BP28" s="64"/>
      <c r="BQ28" s="64"/>
      <c r="BR28" s="64"/>
      <c r="BS28" s="64"/>
      <c r="BT28" s="64"/>
      <c r="BU28" s="64"/>
      <c r="BV28" s="64"/>
      <c r="BW28" s="64"/>
      <c r="BX28" s="64"/>
      <c r="BY28" s="64"/>
      <c r="BZ28" s="6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3"/>
      <c r="BM29" s="64"/>
      <c r="BN29" s="64"/>
      <c r="BO29" s="64"/>
      <c r="BP29" s="64"/>
      <c r="BQ29" s="64"/>
      <c r="BR29" s="64"/>
      <c r="BS29" s="64"/>
      <c r="BT29" s="64"/>
      <c r="BU29" s="64"/>
      <c r="BV29" s="64"/>
      <c r="BW29" s="64"/>
      <c r="BX29" s="64"/>
      <c r="BY29" s="64"/>
      <c r="BZ29" s="6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3"/>
      <c r="BM30" s="64"/>
      <c r="BN30" s="64"/>
      <c r="BO30" s="64"/>
      <c r="BP30" s="64"/>
      <c r="BQ30" s="64"/>
      <c r="BR30" s="64"/>
      <c r="BS30" s="64"/>
      <c r="BT30" s="64"/>
      <c r="BU30" s="64"/>
      <c r="BV30" s="64"/>
      <c r="BW30" s="64"/>
      <c r="BX30" s="64"/>
      <c r="BY30" s="64"/>
      <c r="BZ30" s="6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3"/>
      <c r="BM31" s="64"/>
      <c r="BN31" s="64"/>
      <c r="BO31" s="64"/>
      <c r="BP31" s="64"/>
      <c r="BQ31" s="64"/>
      <c r="BR31" s="64"/>
      <c r="BS31" s="64"/>
      <c r="BT31" s="64"/>
      <c r="BU31" s="64"/>
      <c r="BV31" s="64"/>
      <c r="BW31" s="64"/>
      <c r="BX31" s="64"/>
      <c r="BY31" s="64"/>
      <c r="BZ31" s="6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3"/>
      <c r="BM32" s="64"/>
      <c r="BN32" s="64"/>
      <c r="BO32" s="64"/>
      <c r="BP32" s="64"/>
      <c r="BQ32" s="64"/>
      <c r="BR32" s="64"/>
      <c r="BS32" s="64"/>
      <c r="BT32" s="64"/>
      <c r="BU32" s="64"/>
      <c r="BV32" s="64"/>
      <c r="BW32" s="64"/>
      <c r="BX32" s="64"/>
      <c r="BY32" s="64"/>
      <c r="BZ32" s="6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3"/>
      <c r="BM33" s="64"/>
      <c r="BN33" s="64"/>
      <c r="BO33" s="64"/>
      <c r="BP33" s="64"/>
      <c r="BQ33" s="64"/>
      <c r="BR33" s="64"/>
      <c r="BS33" s="64"/>
      <c r="BT33" s="64"/>
      <c r="BU33" s="64"/>
      <c r="BV33" s="64"/>
      <c r="BW33" s="64"/>
      <c r="BX33" s="64"/>
      <c r="BY33" s="64"/>
      <c r="BZ33" s="65"/>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63"/>
      <c r="BM34" s="64"/>
      <c r="BN34" s="64"/>
      <c r="BO34" s="64"/>
      <c r="BP34" s="64"/>
      <c r="BQ34" s="64"/>
      <c r="BR34" s="64"/>
      <c r="BS34" s="64"/>
      <c r="BT34" s="64"/>
      <c r="BU34" s="64"/>
      <c r="BV34" s="64"/>
      <c r="BW34" s="64"/>
      <c r="BX34" s="64"/>
      <c r="BY34" s="64"/>
      <c r="BZ34" s="65"/>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63"/>
      <c r="BM35" s="64"/>
      <c r="BN35" s="64"/>
      <c r="BO35" s="64"/>
      <c r="BP35" s="64"/>
      <c r="BQ35" s="64"/>
      <c r="BR35" s="64"/>
      <c r="BS35" s="64"/>
      <c r="BT35" s="64"/>
      <c r="BU35" s="64"/>
      <c r="BV35" s="64"/>
      <c r="BW35" s="64"/>
      <c r="BX35" s="64"/>
      <c r="BY35" s="64"/>
      <c r="BZ35" s="6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3"/>
      <c r="BM36" s="64"/>
      <c r="BN36" s="64"/>
      <c r="BO36" s="64"/>
      <c r="BP36" s="64"/>
      <c r="BQ36" s="64"/>
      <c r="BR36" s="64"/>
      <c r="BS36" s="64"/>
      <c r="BT36" s="64"/>
      <c r="BU36" s="64"/>
      <c r="BV36" s="64"/>
      <c r="BW36" s="64"/>
      <c r="BX36" s="64"/>
      <c r="BY36" s="64"/>
      <c r="BZ36" s="6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3"/>
      <c r="BM37" s="64"/>
      <c r="BN37" s="64"/>
      <c r="BO37" s="64"/>
      <c r="BP37" s="64"/>
      <c r="BQ37" s="64"/>
      <c r="BR37" s="64"/>
      <c r="BS37" s="64"/>
      <c r="BT37" s="64"/>
      <c r="BU37" s="64"/>
      <c r="BV37" s="64"/>
      <c r="BW37" s="64"/>
      <c r="BX37" s="64"/>
      <c r="BY37" s="64"/>
      <c r="BZ37" s="6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3"/>
      <c r="BM38" s="64"/>
      <c r="BN38" s="64"/>
      <c r="BO38" s="64"/>
      <c r="BP38" s="64"/>
      <c r="BQ38" s="64"/>
      <c r="BR38" s="64"/>
      <c r="BS38" s="64"/>
      <c r="BT38" s="64"/>
      <c r="BU38" s="64"/>
      <c r="BV38" s="64"/>
      <c r="BW38" s="64"/>
      <c r="BX38" s="64"/>
      <c r="BY38" s="64"/>
      <c r="BZ38" s="6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3"/>
      <c r="BM39" s="64"/>
      <c r="BN39" s="64"/>
      <c r="BO39" s="64"/>
      <c r="BP39" s="64"/>
      <c r="BQ39" s="64"/>
      <c r="BR39" s="64"/>
      <c r="BS39" s="64"/>
      <c r="BT39" s="64"/>
      <c r="BU39" s="64"/>
      <c r="BV39" s="64"/>
      <c r="BW39" s="64"/>
      <c r="BX39" s="64"/>
      <c r="BY39" s="64"/>
      <c r="BZ39" s="6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3"/>
      <c r="BM40" s="64"/>
      <c r="BN40" s="64"/>
      <c r="BO40" s="64"/>
      <c r="BP40" s="64"/>
      <c r="BQ40" s="64"/>
      <c r="BR40" s="64"/>
      <c r="BS40" s="64"/>
      <c r="BT40" s="64"/>
      <c r="BU40" s="64"/>
      <c r="BV40" s="64"/>
      <c r="BW40" s="64"/>
      <c r="BX40" s="64"/>
      <c r="BY40" s="64"/>
      <c r="BZ40" s="6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3"/>
      <c r="BM41" s="64"/>
      <c r="BN41" s="64"/>
      <c r="BO41" s="64"/>
      <c r="BP41" s="64"/>
      <c r="BQ41" s="64"/>
      <c r="BR41" s="64"/>
      <c r="BS41" s="64"/>
      <c r="BT41" s="64"/>
      <c r="BU41" s="64"/>
      <c r="BV41" s="64"/>
      <c r="BW41" s="64"/>
      <c r="BX41" s="64"/>
      <c r="BY41" s="64"/>
      <c r="BZ41" s="6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3"/>
      <c r="BM42" s="64"/>
      <c r="BN42" s="64"/>
      <c r="BO42" s="64"/>
      <c r="BP42" s="64"/>
      <c r="BQ42" s="64"/>
      <c r="BR42" s="64"/>
      <c r="BS42" s="64"/>
      <c r="BT42" s="64"/>
      <c r="BU42" s="64"/>
      <c r="BV42" s="64"/>
      <c r="BW42" s="64"/>
      <c r="BX42" s="64"/>
      <c r="BY42" s="64"/>
      <c r="BZ42" s="6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3"/>
      <c r="BM43" s="64"/>
      <c r="BN43" s="64"/>
      <c r="BO43" s="64"/>
      <c r="BP43" s="64"/>
      <c r="BQ43" s="64"/>
      <c r="BR43" s="64"/>
      <c r="BS43" s="64"/>
      <c r="BT43" s="64"/>
      <c r="BU43" s="64"/>
      <c r="BV43" s="64"/>
      <c r="BW43" s="64"/>
      <c r="BX43" s="64"/>
      <c r="BY43" s="64"/>
      <c r="BZ43" s="6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6"/>
      <c r="BM44" s="67"/>
      <c r="BN44" s="67"/>
      <c r="BO44" s="67"/>
      <c r="BP44" s="67"/>
      <c r="BQ44" s="67"/>
      <c r="BR44" s="67"/>
      <c r="BS44" s="67"/>
      <c r="BT44" s="67"/>
      <c r="BU44" s="67"/>
      <c r="BV44" s="67"/>
      <c r="BW44" s="67"/>
      <c r="BX44" s="67"/>
      <c r="BY44" s="67"/>
      <c r="BZ44" s="6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8" t="s">
        <v>120</v>
      </c>
      <c r="BM47" s="49"/>
      <c r="BN47" s="49"/>
      <c r="BO47" s="49"/>
      <c r="BP47" s="49"/>
      <c r="BQ47" s="49"/>
      <c r="BR47" s="49"/>
      <c r="BS47" s="49"/>
      <c r="BT47" s="49"/>
      <c r="BU47" s="49"/>
      <c r="BV47" s="49"/>
      <c r="BW47" s="49"/>
      <c r="BX47" s="49"/>
      <c r="BY47" s="49"/>
      <c r="BZ47" s="50"/>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8"/>
      <c r="BM48" s="49"/>
      <c r="BN48" s="49"/>
      <c r="BO48" s="49"/>
      <c r="BP48" s="49"/>
      <c r="BQ48" s="49"/>
      <c r="BR48" s="49"/>
      <c r="BS48" s="49"/>
      <c r="BT48" s="49"/>
      <c r="BU48" s="49"/>
      <c r="BV48" s="49"/>
      <c r="BW48" s="49"/>
      <c r="BX48" s="49"/>
      <c r="BY48" s="49"/>
      <c r="BZ48" s="50"/>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8"/>
      <c r="BM49" s="49"/>
      <c r="BN49" s="49"/>
      <c r="BO49" s="49"/>
      <c r="BP49" s="49"/>
      <c r="BQ49" s="49"/>
      <c r="BR49" s="49"/>
      <c r="BS49" s="49"/>
      <c r="BT49" s="49"/>
      <c r="BU49" s="49"/>
      <c r="BV49" s="49"/>
      <c r="BW49" s="49"/>
      <c r="BX49" s="49"/>
      <c r="BY49" s="49"/>
      <c r="BZ49" s="50"/>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8"/>
      <c r="BM50" s="49"/>
      <c r="BN50" s="49"/>
      <c r="BO50" s="49"/>
      <c r="BP50" s="49"/>
      <c r="BQ50" s="49"/>
      <c r="BR50" s="49"/>
      <c r="BS50" s="49"/>
      <c r="BT50" s="49"/>
      <c r="BU50" s="49"/>
      <c r="BV50" s="49"/>
      <c r="BW50" s="49"/>
      <c r="BX50" s="49"/>
      <c r="BY50" s="49"/>
      <c r="BZ50" s="50"/>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8"/>
      <c r="BM51" s="49"/>
      <c r="BN51" s="49"/>
      <c r="BO51" s="49"/>
      <c r="BP51" s="49"/>
      <c r="BQ51" s="49"/>
      <c r="BR51" s="49"/>
      <c r="BS51" s="49"/>
      <c r="BT51" s="49"/>
      <c r="BU51" s="49"/>
      <c r="BV51" s="49"/>
      <c r="BW51" s="49"/>
      <c r="BX51" s="49"/>
      <c r="BY51" s="49"/>
      <c r="BZ51" s="50"/>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8"/>
      <c r="BM52" s="49"/>
      <c r="BN52" s="49"/>
      <c r="BO52" s="49"/>
      <c r="BP52" s="49"/>
      <c r="BQ52" s="49"/>
      <c r="BR52" s="49"/>
      <c r="BS52" s="49"/>
      <c r="BT52" s="49"/>
      <c r="BU52" s="49"/>
      <c r="BV52" s="49"/>
      <c r="BW52" s="49"/>
      <c r="BX52" s="49"/>
      <c r="BY52" s="49"/>
      <c r="BZ52" s="50"/>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8"/>
      <c r="BM53" s="49"/>
      <c r="BN53" s="49"/>
      <c r="BO53" s="49"/>
      <c r="BP53" s="49"/>
      <c r="BQ53" s="49"/>
      <c r="BR53" s="49"/>
      <c r="BS53" s="49"/>
      <c r="BT53" s="49"/>
      <c r="BU53" s="49"/>
      <c r="BV53" s="49"/>
      <c r="BW53" s="49"/>
      <c r="BX53" s="49"/>
      <c r="BY53" s="49"/>
      <c r="BZ53" s="50"/>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8"/>
      <c r="BM54" s="49"/>
      <c r="BN54" s="49"/>
      <c r="BO54" s="49"/>
      <c r="BP54" s="49"/>
      <c r="BQ54" s="49"/>
      <c r="BR54" s="49"/>
      <c r="BS54" s="49"/>
      <c r="BT54" s="49"/>
      <c r="BU54" s="49"/>
      <c r="BV54" s="49"/>
      <c r="BW54" s="49"/>
      <c r="BX54" s="49"/>
      <c r="BY54" s="49"/>
      <c r="BZ54" s="50"/>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8"/>
      <c r="BM55" s="49"/>
      <c r="BN55" s="49"/>
      <c r="BO55" s="49"/>
      <c r="BP55" s="49"/>
      <c r="BQ55" s="49"/>
      <c r="BR55" s="49"/>
      <c r="BS55" s="49"/>
      <c r="BT55" s="49"/>
      <c r="BU55" s="49"/>
      <c r="BV55" s="49"/>
      <c r="BW55" s="49"/>
      <c r="BX55" s="49"/>
      <c r="BY55" s="49"/>
      <c r="BZ55" s="50"/>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48"/>
      <c r="BM56" s="49"/>
      <c r="BN56" s="49"/>
      <c r="BO56" s="49"/>
      <c r="BP56" s="49"/>
      <c r="BQ56" s="49"/>
      <c r="BR56" s="49"/>
      <c r="BS56" s="49"/>
      <c r="BT56" s="49"/>
      <c r="BU56" s="49"/>
      <c r="BV56" s="49"/>
      <c r="BW56" s="49"/>
      <c r="BX56" s="49"/>
      <c r="BY56" s="49"/>
      <c r="BZ56" s="50"/>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48"/>
      <c r="BM57" s="49"/>
      <c r="BN57" s="49"/>
      <c r="BO57" s="49"/>
      <c r="BP57" s="49"/>
      <c r="BQ57" s="49"/>
      <c r="BR57" s="49"/>
      <c r="BS57" s="49"/>
      <c r="BT57" s="49"/>
      <c r="BU57" s="49"/>
      <c r="BV57" s="49"/>
      <c r="BW57" s="49"/>
      <c r="BX57" s="49"/>
      <c r="BY57" s="49"/>
      <c r="BZ57" s="50"/>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8"/>
      <c r="BM58" s="49"/>
      <c r="BN58" s="49"/>
      <c r="BO58" s="49"/>
      <c r="BP58" s="49"/>
      <c r="BQ58" s="49"/>
      <c r="BR58" s="49"/>
      <c r="BS58" s="49"/>
      <c r="BT58" s="49"/>
      <c r="BU58" s="49"/>
      <c r="BV58" s="49"/>
      <c r="BW58" s="49"/>
      <c r="BX58" s="49"/>
      <c r="BY58" s="49"/>
      <c r="BZ58" s="50"/>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8"/>
      <c r="BM62" s="49"/>
      <c r="BN62" s="49"/>
      <c r="BO62" s="49"/>
      <c r="BP62" s="49"/>
      <c r="BQ62" s="49"/>
      <c r="BR62" s="49"/>
      <c r="BS62" s="49"/>
      <c r="BT62" s="49"/>
      <c r="BU62" s="49"/>
      <c r="BV62" s="49"/>
      <c r="BW62" s="49"/>
      <c r="BX62" s="49"/>
      <c r="BY62" s="49"/>
      <c r="BZ62" s="50"/>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122</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【108.80】</v>
      </c>
      <c r="F86" s="26" t="str">
        <f>データ!AT6</f>
        <v>【4.27】</v>
      </c>
      <c r="G86" s="26" t="str">
        <f>データ!BE6</f>
        <v>【66.41】</v>
      </c>
      <c r="H86" s="26" t="str">
        <f>データ!BP6</f>
        <v>【707.33】</v>
      </c>
      <c r="I86" s="26" t="str">
        <f>データ!CA6</f>
        <v>【101.26】</v>
      </c>
      <c r="J86" s="26" t="str">
        <f>データ!CL6</f>
        <v>【136.39】</v>
      </c>
      <c r="K86" s="26" t="str">
        <f>データ!CW6</f>
        <v>【60.13】</v>
      </c>
      <c r="L86" s="26" t="str">
        <f>データ!DH6</f>
        <v>【95.06】</v>
      </c>
      <c r="M86" s="26" t="str">
        <f>データ!DS6</f>
        <v>【38.13】</v>
      </c>
      <c r="N86" s="26" t="str">
        <f>データ!ED6</f>
        <v>【5.37】</v>
      </c>
      <c r="O86" s="26" t="str">
        <f>データ!EO6</f>
        <v>【0.23】</v>
      </c>
    </row>
  </sheetData>
  <sheetProtection algorithmName="SHA-512" hashValue="J1RhdHTmnS8Xe7t/5LbXa7WyxZ+KtEamHe5l2kzKt1HkVR7vcMtH1mnJUO/XOatq4Bc/Jh1VJIR06JcT9VVVBw==" saltValue="UZX/EFtkEq3EYm2jw++8s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252093</v>
      </c>
      <c r="D6" s="33">
        <f t="shared" si="3"/>
        <v>46</v>
      </c>
      <c r="E6" s="33">
        <f t="shared" si="3"/>
        <v>17</v>
      </c>
      <c r="F6" s="33">
        <f t="shared" si="3"/>
        <v>1</v>
      </c>
      <c r="G6" s="33">
        <f t="shared" si="3"/>
        <v>0</v>
      </c>
      <c r="H6" s="33" t="str">
        <f t="shared" si="3"/>
        <v>滋賀県　甲賀市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59.4</v>
      </c>
      <c r="P6" s="34">
        <f t="shared" si="3"/>
        <v>38.76</v>
      </c>
      <c r="Q6" s="34">
        <f t="shared" si="3"/>
        <v>87.74</v>
      </c>
      <c r="R6" s="34">
        <f t="shared" si="3"/>
        <v>2773</v>
      </c>
      <c r="S6" s="34">
        <f t="shared" si="3"/>
        <v>91410</v>
      </c>
      <c r="T6" s="34">
        <f t="shared" si="3"/>
        <v>481.62</v>
      </c>
      <c r="U6" s="34">
        <f t="shared" si="3"/>
        <v>189.8</v>
      </c>
      <c r="V6" s="34">
        <f t="shared" si="3"/>
        <v>35324</v>
      </c>
      <c r="W6" s="34">
        <f t="shared" si="3"/>
        <v>17.46</v>
      </c>
      <c r="X6" s="34">
        <f t="shared" si="3"/>
        <v>2023.14</v>
      </c>
      <c r="Y6" s="35" t="str">
        <f>IF(Y7="",NA(),Y7)</f>
        <v>-</v>
      </c>
      <c r="Z6" s="35" t="str">
        <f t="shared" ref="Z6:AH6" si="4">IF(Z7="",NA(),Z7)</f>
        <v>-</v>
      </c>
      <c r="AA6" s="35" t="str">
        <f t="shared" si="4"/>
        <v>-</v>
      </c>
      <c r="AB6" s="35">
        <f t="shared" si="4"/>
        <v>105.84</v>
      </c>
      <c r="AC6" s="35">
        <f t="shared" si="4"/>
        <v>106.05</v>
      </c>
      <c r="AD6" s="35" t="str">
        <f t="shared" si="4"/>
        <v>-</v>
      </c>
      <c r="AE6" s="35" t="str">
        <f t="shared" si="4"/>
        <v>-</v>
      </c>
      <c r="AF6" s="35" t="str">
        <f t="shared" si="4"/>
        <v>-</v>
      </c>
      <c r="AG6" s="35">
        <f t="shared" si="4"/>
        <v>105.73</v>
      </c>
      <c r="AH6" s="35">
        <f t="shared" si="4"/>
        <v>108.38</v>
      </c>
      <c r="AI6" s="34" t="str">
        <f>IF(AI7="","",IF(AI7="-","【-】","【"&amp;SUBSTITUTE(TEXT(AI7,"#,##0.00"),"-","△")&amp;"】"))</f>
        <v>【108.80】</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14.68</v>
      </c>
      <c r="AS6" s="35">
        <f t="shared" si="5"/>
        <v>12.78</v>
      </c>
      <c r="AT6" s="34" t="str">
        <f>IF(AT7="","",IF(AT7="-","【-】","【"&amp;SUBSTITUTE(TEXT(AT7,"#,##0.00"),"-","△")&amp;"】"))</f>
        <v>【4.27】</v>
      </c>
      <c r="AU6" s="35" t="str">
        <f>IF(AU7="",NA(),AU7)</f>
        <v>-</v>
      </c>
      <c r="AV6" s="35" t="str">
        <f t="shared" ref="AV6:BD6" si="6">IF(AV7="",NA(),AV7)</f>
        <v>-</v>
      </c>
      <c r="AW6" s="35" t="str">
        <f t="shared" si="6"/>
        <v>-</v>
      </c>
      <c r="AX6" s="35">
        <f t="shared" si="6"/>
        <v>44.01</v>
      </c>
      <c r="AY6" s="35">
        <f t="shared" si="6"/>
        <v>52.74</v>
      </c>
      <c r="AZ6" s="35" t="str">
        <f t="shared" si="6"/>
        <v>-</v>
      </c>
      <c r="BA6" s="35" t="str">
        <f t="shared" si="6"/>
        <v>-</v>
      </c>
      <c r="BB6" s="35" t="str">
        <f t="shared" si="6"/>
        <v>-</v>
      </c>
      <c r="BC6" s="35">
        <f t="shared" si="6"/>
        <v>50.78</v>
      </c>
      <c r="BD6" s="35">
        <f t="shared" si="6"/>
        <v>57.48</v>
      </c>
      <c r="BE6" s="34" t="str">
        <f>IF(BE7="","",IF(BE7="-","【-】","【"&amp;SUBSTITUTE(TEXT(BE7,"#,##0.00"),"-","△")&amp;"】"))</f>
        <v>【66.41】</v>
      </c>
      <c r="BF6" s="35" t="str">
        <f>IF(BF7="",NA(),BF7)</f>
        <v>-</v>
      </c>
      <c r="BG6" s="35" t="str">
        <f t="shared" ref="BG6:BO6" si="7">IF(BG7="",NA(),BG7)</f>
        <v>-</v>
      </c>
      <c r="BH6" s="35" t="str">
        <f t="shared" si="7"/>
        <v>-</v>
      </c>
      <c r="BI6" s="35">
        <f t="shared" si="7"/>
        <v>1004.79</v>
      </c>
      <c r="BJ6" s="35">
        <f t="shared" si="7"/>
        <v>1056.8900000000001</v>
      </c>
      <c r="BK6" s="35" t="str">
        <f t="shared" si="7"/>
        <v>-</v>
      </c>
      <c r="BL6" s="35" t="str">
        <f t="shared" si="7"/>
        <v>-</v>
      </c>
      <c r="BM6" s="35" t="str">
        <f t="shared" si="7"/>
        <v>-</v>
      </c>
      <c r="BN6" s="35">
        <f t="shared" si="7"/>
        <v>1053.93</v>
      </c>
      <c r="BO6" s="35">
        <f t="shared" si="7"/>
        <v>1046.25</v>
      </c>
      <c r="BP6" s="34" t="str">
        <f>IF(BP7="","",IF(BP7="-","【-】","【"&amp;SUBSTITUTE(TEXT(BP7,"#,##0.00"),"-","△")&amp;"】"))</f>
        <v>【707.33】</v>
      </c>
      <c r="BQ6" s="35" t="str">
        <f>IF(BQ7="",NA(),BQ7)</f>
        <v>-</v>
      </c>
      <c r="BR6" s="35" t="str">
        <f t="shared" ref="BR6:BZ6" si="8">IF(BR7="",NA(),BR7)</f>
        <v>-</v>
      </c>
      <c r="BS6" s="35" t="str">
        <f t="shared" si="8"/>
        <v>-</v>
      </c>
      <c r="BT6" s="35">
        <f t="shared" si="8"/>
        <v>108.26</v>
      </c>
      <c r="BU6" s="35">
        <f t="shared" si="8"/>
        <v>112.95</v>
      </c>
      <c r="BV6" s="35" t="str">
        <f t="shared" si="8"/>
        <v>-</v>
      </c>
      <c r="BW6" s="35" t="str">
        <f t="shared" si="8"/>
        <v>-</v>
      </c>
      <c r="BX6" s="35" t="str">
        <f t="shared" si="8"/>
        <v>-</v>
      </c>
      <c r="BY6" s="35">
        <f t="shared" si="8"/>
        <v>85.23</v>
      </c>
      <c r="BZ6" s="35">
        <f t="shared" si="8"/>
        <v>88.37</v>
      </c>
      <c r="CA6" s="34" t="str">
        <f>IF(CA7="","",IF(CA7="-","【-】","【"&amp;SUBSTITUTE(TEXT(CA7,"#,##0.00"),"-","△")&amp;"】"))</f>
        <v>【101.26】</v>
      </c>
      <c r="CB6" s="35" t="str">
        <f>IF(CB7="",NA(),CB7)</f>
        <v>-</v>
      </c>
      <c r="CC6" s="35" t="str">
        <f t="shared" ref="CC6:CK6" si="9">IF(CC7="",NA(),CC7)</f>
        <v>-</v>
      </c>
      <c r="CD6" s="35" t="str">
        <f t="shared" si="9"/>
        <v>-</v>
      </c>
      <c r="CE6" s="35">
        <f t="shared" si="9"/>
        <v>145.15</v>
      </c>
      <c r="CF6" s="35">
        <f t="shared" si="9"/>
        <v>137.19999999999999</v>
      </c>
      <c r="CG6" s="35" t="str">
        <f t="shared" si="9"/>
        <v>-</v>
      </c>
      <c r="CH6" s="35" t="str">
        <f t="shared" si="9"/>
        <v>-</v>
      </c>
      <c r="CI6" s="35" t="str">
        <f t="shared" si="9"/>
        <v>-</v>
      </c>
      <c r="CJ6" s="35">
        <f t="shared" si="9"/>
        <v>185.7</v>
      </c>
      <c r="CK6" s="35">
        <f t="shared" si="9"/>
        <v>178.11</v>
      </c>
      <c r="CL6" s="34" t="str">
        <f>IF(CL7="","",IF(CL7="-","【-】","【"&amp;SUBSTITUTE(TEXT(CL7,"#,##0.00"),"-","△")&amp;"】"))</f>
        <v>【136.39】</v>
      </c>
      <c r="CM6" s="35" t="str">
        <f>IF(CM7="",NA(),CM7)</f>
        <v>-</v>
      </c>
      <c r="CN6" s="35" t="str">
        <f t="shared" ref="CN6:CV6" si="10">IF(CN7="",NA(),CN7)</f>
        <v>-</v>
      </c>
      <c r="CO6" s="35" t="str">
        <f t="shared" si="10"/>
        <v>-</v>
      </c>
      <c r="CP6" s="35">
        <f t="shared" si="10"/>
        <v>91.53</v>
      </c>
      <c r="CQ6" s="35">
        <f t="shared" si="10"/>
        <v>91.44</v>
      </c>
      <c r="CR6" s="35" t="str">
        <f t="shared" si="10"/>
        <v>-</v>
      </c>
      <c r="CS6" s="35" t="str">
        <f t="shared" si="10"/>
        <v>-</v>
      </c>
      <c r="CT6" s="35" t="str">
        <f t="shared" si="10"/>
        <v>-</v>
      </c>
      <c r="CU6" s="35">
        <f t="shared" si="10"/>
        <v>61.03</v>
      </c>
      <c r="CV6" s="35">
        <f t="shared" si="10"/>
        <v>59.55</v>
      </c>
      <c r="CW6" s="34" t="str">
        <f>IF(CW7="","",IF(CW7="-","【-】","【"&amp;SUBSTITUTE(TEXT(CW7,"#,##0.00"),"-","△")&amp;"】"))</f>
        <v>【60.13】</v>
      </c>
      <c r="CX6" s="35" t="str">
        <f>IF(CX7="",NA(),CX7)</f>
        <v>-</v>
      </c>
      <c r="CY6" s="35" t="str">
        <f t="shared" ref="CY6:DG6" si="11">IF(CY7="",NA(),CY7)</f>
        <v>-</v>
      </c>
      <c r="CZ6" s="35" t="str">
        <f t="shared" si="11"/>
        <v>-</v>
      </c>
      <c r="DA6" s="35">
        <f t="shared" si="11"/>
        <v>85.03</v>
      </c>
      <c r="DB6" s="35">
        <f t="shared" si="11"/>
        <v>86.01</v>
      </c>
      <c r="DC6" s="35" t="str">
        <f t="shared" si="11"/>
        <v>-</v>
      </c>
      <c r="DD6" s="35" t="str">
        <f t="shared" si="11"/>
        <v>-</v>
      </c>
      <c r="DE6" s="35" t="str">
        <f t="shared" si="11"/>
        <v>-</v>
      </c>
      <c r="DF6" s="35">
        <f t="shared" si="11"/>
        <v>86.83</v>
      </c>
      <c r="DG6" s="35">
        <f t="shared" si="11"/>
        <v>87.14</v>
      </c>
      <c r="DH6" s="34" t="str">
        <f>IF(DH7="","",IF(DH7="-","【-】","【"&amp;SUBSTITUTE(TEXT(DH7,"#,##0.00"),"-","△")&amp;"】"))</f>
        <v>【95.06】</v>
      </c>
      <c r="DI6" s="35" t="str">
        <f>IF(DI7="",NA(),DI7)</f>
        <v>-</v>
      </c>
      <c r="DJ6" s="35" t="str">
        <f t="shared" ref="DJ6:DR6" si="12">IF(DJ7="",NA(),DJ7)</f>
        <v>-</v>
      </c>
      <c r="DK6" s="35" t="str">
        <f t="shared" si="12"/>
        <v>-</v>
      </c>
      <c r="DL6" s="35">
        <f t="shared" si="12"/>
        <v>2.98</v>
      </c>
      <c r="DM6" s="35">
        <f t="shared" si="12"/>
        <v>5.84</v>
      </c>
      <c r="DN6" s="35" t="str">
        <f t="shared" si="12"/>
        <v>-</v>
      </c>
      <c r="DO6" s="35" t="str">
        <f t="shared" si="12"/>
        <v>-</v>
      </c>
      <c r="DP6" s="35" t="str">
        <f t="shared" si="12"/>
        <v>-</v>
      </c>
      <c r="DQ6" s="35">
        <f t="shared" si="12"/>
        <v>14.26</v>
      </c>
      <c r="DR6" s="35">
        <f t="shared" si="12"/>
        <v>15.21</v>
      </c>
      <c r="DS6" s="34" t="str">
        <f>IF(DS7="","",IF(DS7="-","【-】","【"&amp;SUBSTITUTE(TEXT(DS7,"#,##0.00"),"-","△")&amp;"】"))</f>
        <v>【38.13】</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0.01</v>
      </c>
      <c r="EC6" s="35">
        <f t="shared" si="13"/>
        <v>0.01</v>
      </c>
      <c r="ED6" s="34" t="str">
        <f>IF(ED7="","",IF(ED7="-","【-】","【"&amp;SUBSTITUTE(TEXT(ED7,"#,##0.00"),"-","△")&amp;"】"))</f>
        <v>【5.37】</v>
      </c>
      <c r="EE6" s="35" t="str">
        <f>IF(EE7="",NA(),EE7)</f>
        <v>-</v>
      </c>
      <c r="EF6" s="35" t="str">
        <f t="shared" ref="EF6:EN6" si="14">IF(EF7="",NA(),EF7)</f>
        <v>-</v>
      </c>
      <c r="EG6" s="35" t="str">
        <f t="shared" si="14"/>
        <v>-</v>
      </c>
      <c r="EH6" s="34">
        <f t="shared" si="14"/>
        <v>0</v>
      </c>
      <c r="EI6" s="34">
        <f t="shared" si="14"/>
        <v>0</v>
      </c>
      <c r="EJ6" s="35" t="str">
        <f t="shared" si="14"/>
        <v>-</v>
      </c>
      <c r="EK6" s="35" t="str">
        <f t="shared" si="14"/>
        <v>-</v>
      </c>
      <c r="EL6" s="35" t="str">
        <f t="shared" si="14"/>
        <v>-</v>
      </c>
      <c r="EM6" s="35">
        <f t="shared" si="14"/>
        <v>0.01</v>
      </c>
      <c r="EN6" s="35">
        <f t="shared" si="14"/>
        <v>0.11</v>
      </c>
      <c r="EO6" s="34" t="str">
        <f>IF(EO7="","",IF(EO7="-","【-】","【"&amp;SUBSTITUTE(TEXT(EO7,"#,##0.00"),"-","△")&amp;"】"))</f>
        <v>【0.23】</v>
      </c>
    </row>
    <row r="7" spans="1:148" s="36" customFormat="1" x14ac:dyDescent="0.15">
      <c r="A7" s="28"/>
      <c r="B7" s="37">
        <v>2017</v>
      </c>
      <c r="C7" s="37">
        <v>252093</v>
      </c>
      <c r="D7" s="37">
        <v>46</v>
      </c>
      <c r="E7" s="37">
        <v>17</v>
      </c>
      <c r="F7" s="37">
        <v>1</v>
      </c>
      <c r="G7" s="37">
        <v>0</v>
      </c>
      <c r="H7" s="37" t="s">
        <v>108</v>
      </c>
      <c r="I7" s="37" t="s">
        <v>109</v>
      </c>
      <c r="J7" s="37" t="s">
        <v>110</v>
      </c>
      <c r="K7" s="37" t="s">
        <v>111</v>
      </c>
      <c r="L7" s="37" t="s">
        <v>112</v>
      </c>
      <c r="M7" s="37" t="s">
        <v>113</v>
      </c>
      <c r="N7" s="38" t="s">
        <v>114</v>
      </c>
      <c r="O7" s="38">
        <v>59.4</v>
      </c>
      <c r="P7" s="38">
        <v>38.76</v>
      </c>
      <c r="Q7" s="38">
        <v>87.74</v>
      </c>
      <c r="R7" s="38">
        <v>2773</v>
      </c>
      <c r="S7" s="38">
        <v>91410</v>
      </c>
      <c r="T7" s="38">
        <v>481.62</v>
      </c>
      <c r="U7" s="38">
        <v>189.8</v>
      </c>
      <c r="V7" s="38">
        <v>35324</v>
      </c>
      <c r="W7" s="38">
        <v>17.46</v>
      </c>
      <c r="X7" s="38">
        <v>2023.14</v>
      </c>
      <c r="Y7" s="38" t="s">
        <v>114</v>
      </c>
      <c r="Z7" s="38" t="s">
        <v>114</v>
      </c>
      <c r="AA7" s="38" t="s">
        <v>114</v>
      </c>
      <c r="AB7" s="38">
        <v>105.84</v>
      </c>
      <c r="AC7" s="38">
        <v>106.05</v>
      </c>
      <c r="AD7" s="38" t="s">
        <v>114</v>
      </c>
      <c r="AE7" s="38" t="s">
        <v>114</v>
      </c>
      <c r="AF7" s="38" t="s">
        <v>114</v>
      </c>
      <c r="AG7" s="38">
        <v>105.73</v>
      </c>
      <c r="AH7" s="38">
        <v>108.38</v>
      </c>
      <c r="AI7" s="38">
        <v>108.8</v>
      </c>
      <c r="AJ7" s="38" t="s">
        <v>114</v>
      </c>
      <c r="AK7" s="38" t="s">
        <v>114</v>
      </c>
      <c r="AL7" s="38" t="s">
        <v>114</v>
      </c>
      <c r="AM7" s="38">
        <v>0</v>
      </c>
      <c r="AN7" s="38">
        <v>0</v>
      </c>
      <c r="AO7" s="38" t="s">
        <v>114</v>
      </c>
      <c r="AP7" s="38" t="s">
        <v>114</v>
      </c>
      <c r="AQ7" s="38" t="s">
        <v>114</v>
      </c>
      <c r="AR7" s="38">
        <v>14.68</v>
      </c>
      <c r="AS7" s="38">
        <v>12.78</v>
      </c>
      <c r="AT7" s="38">
        <v>4.2699999999999996</v>
      </c>
      <c r="AU7" s="38" t="s">
        <v>114</v>
      </c>
      <c r="AV7" s="38" t="s">
        <v>114</v>
      </c>
      <c r="AW7" s="38" t="s">
        <v>114</v>
      </c>
      <c r="AX7" s="38">
        <v>44.01</v>
      </c>
      <c r="AY7" s="38">
        <v>52.74</v>
      </c>
      <c r="AZ7" s="38" t="s">
        <v>114</v>
      </c>
      <c r="BA7" s="38" t="s">
        <v>114</v>
      </c>
      <c r="BB7" s="38" t="s">
        <v>114</v>
      </c>
      <c r="BC7" s="38">
        <v>50.78</v>
      </c>
      <c r="BD7" s="38">
        <v>57.48</v>
      </c>
      <c r="BE7" s="38">
        <v>66.41</v>
      </c>
      <c r="BF7" s="38" t="s">
        <v>114</v>
      </c>
      <c r="BG7" s="38" t="s">
        <v>114</v>
      </c>
      <c r="BH7" s="38" t="s">
        <v>114</v>
      </c>
      <c r="BI7" s="38">
        <v>1004.79</v>
      </c>
      <c r="BJ7" s="38">
        <v>1056.8900000000001</v>
      </c>
      <c r="BK7" s="38" t="s">
        <v>114</v>
      </c>
      <c r="BL7" s="38" t="s">
        <v>114</v>
      </c>
      <c r="BM7" s="38" t="s">
        <v>114</v>
      </c>
      <c r="BN7" s="38">
        <v>1053.93</v>
      </c>
      <c r="BO7" s="38">
        <v>1046.25</v>
      </c>
      <c r="BP7" s="38">
        <v>707.33</v>
      </c>
      <c r="BQ7" s="38" t="s">
        <v>114</v>
      </c>
      <c r="BR7" s="38" t="s">
        <v>114</v>
      </c>
      <c r="BS7" s="38" t="s">
        <v>114</v>
      </c>
      <c r="BT7" s="38">
        <v>108.26</v>
      </c>
      <c r="BU7" s="38">
        <v>112.95</v>
      </c>
      <c r="BV7" s="38" t="s">
        <v>114</v>
      </c>
      <c r="BW7" s="38" t="s">
        <v>114</v>
      </c>
      <c r="BX7" s="38" t="s">
        <v>114</v>
      </c>
      <c r="BY7" s="38">
        <v>85.23</v>
      </c>
      <c r="BZ7" s="38">
        <v>88.37</v>
      </c>
      <c r="CA7" s="38">
        <v>101.26</v>
      </c>
      <c r="CB7" s="38" t="s">
        <v>114</v>
      </c>
      <c r="CC7" s="38" t="s">
        <v>114</v>
      </c>
      <c r="CD7" s="38" t="s">
        <v>114</v>
      </c>
      <c r="CE7" s="38">
        <v>145.15</v>
      </c>
      <c r="CF7" s="38">
        <v>137.19999999999999</v>
      </c>
      <c r="CG7" s="38" t="s">
        <v>114</v>
      </c>
      <c r="CH7" s="38" t="s">
        <v>114</v>
      </c>
      <c r="CI7" s="38" t="s">
        <v>114</v>
      </c>
      <c r="CJ7" s="38">
        <v>185.7</v>
      </c>
      <c r="CK7" s="38">
        <v>178.11</v>
      </c>
      <c r="CL7" s="38">
        <v>136.38999999999999</v>
      </c>
      <c r="CM7" s="38" t="s">
        <v>114</v>
      </c>
      <c r="CN7" s="38" t="s">
        <v>114</v>
      </c>
      <c r="CO7" s="38" t="s">
        <v>114</v>
      </c>
      <c r="CP7" s="38">
        <v>91.53</v>
      </c>
      <c r="CQ7" s="38">
        <v>91.44</v>
      </c>
      <c r="CR7" s="38" t="s">
        <v>114</v>
      </c>
      <c r="CS7" s="38" t="s">
        <v>114</v>
      </c>
      <c r="CT7" s="38" t="s">
        <v>114</v>
      </c>
      <c r="CU7" s="38">
        <v>61.03</v>
      </c>
      <c r="CV7" s="38">
        <v>59.55</v>
      </c>
      <c r="CW7" s="38">
        <v>60.13</v>
      </c>
      <c r="CX7" s="38" t="s">
        <v>114</v>
      </c>
      <c r="CY7" s="38" t="s">
        <v>114</v>
      </c>
      <c r="CZ7" s="38" t="s">
        <v>114</v>
      </c>
      <c r="DA7" s="38">
        <v>85.03</v>
      </c>
      <c r="DB7" s="38">
        <v>86.01</v>
      </c>
      <c r="DC7" s="38" t="s">
        <v>114</v>
      </c>
      <c r="DD7" s="38" t="s">
        <v>114</v>
      </c>
      <c r="DE7" s="38" t="s">
        <v>114</v>
      </c>
      <c r="DF7" s="38">
        <v>86.83</v>
      </c>
      <c r="DG7" s="38">
        <v>87.14</v>
      </c>
      <c r="DH7" s="38">
        <v>95.06</v>
      </c>
      <c r="DI7" s="38" t="s">
        <v>114</v>
      </c>
      <c r="DJ7" s="38" t="s">
        <v>114</v>
      </c>
      <c r="DK7" s="38" t="s">
        <v>114</v>
      </c>
      <c r="DL7" s="38">
        <v>2.98</v>
      </c>
      <c r="DM7" s="38">
        <v>5.84</v>
      </c>
      <c r="DN7" s="38" t="s">
        <v>114</v>
      </c>
      <c r="DO7" s="38" t="s">
        <v>114</v>
      </c>
      <c r="DP7" s="38" t="s">
        <v>114</v>
      </c>
      <c r="DQ7" s="38">
        <v>14.26</v>
      </c>
      <c r="DR7" s="38">
        <v>15.21</v>
      </c>
      <c r="DS7" s="38">
        <v>38.130000000000003</v>
      </c>
      <c r="DT7" s="38" t="s">
        <v>114</v>
      </c>
      <c r="DU7" s="38" t="s">
        <v>114</v>
      </c>
      <c r="DV7" s="38" t="s">
        <v>114</v>
      </c>
      <c r="DW7" s="38">
        <v>0</v>
      </c>
      <c r="DX7" s="38">
        <v>0</v>
      </c>
      <c r="DY7" s="38" t="s">
        <v>114</v>
      </c>
      <c r="DZ7" s="38" t="s">
        <v>114</v>
      </c>
      <c r="EA7" s="38" t="s">
        <v>114</v>
      </c>
      <c r="EB7" s="38">
        <v>0.01</v>
      </c>
      <c r="EC7" s="38">
        <v>0.01</v>
      </c>
      <c r="ED7" s="38">
        <v>5.37</v>
      </c>
      <c r="EE7" s="38" t="s">
        <v>114</v>
      </c>
      <c r="EF7" s="38" t="s">
        <v>114</v>
      </c>
      <c r="EG7" s="38" t="s">
        <v>114</v>
      </c>
      <c r="EH7" s="38">
        <v>0</v>
      </c>
      <c r="EI7" s="38">
        <v>0</v>
      </c>
      <c r="EJ7" s="38" t="s">
        <v>114</v>
      </c>
      <c r="EK7" s="38" t="s">
        <v>114</v>
      </c>
      <c r="EL7" s="38" t="s">
        <v>114</v>
      </c>
      <c r="EM7" s="38">
        <v>0.01</v>
      </c>
      <c r="EN7" s="38">
        <v>0.11</v>
      </c>
      <c r="EO7" s="38">
        <v>0.23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cp:keywords/>
  <dc:description/>
  <cp:lastPrinted>2019-01-31T02:07:08Z</cp:lastPrinted>
  <dcterms:created xsi:type="dcterms:W3CDTF">2018-12-03T08:49:42Z</dcterms:created>
  <dcterms:modified xsi:type="dcterms:W3CDTF">2019-01-31T02:07:16Z</dcterms:modified>
  <cp:category/>
</cp:coreProperties>
</file>