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2\03 調査 報告\1 財政課\15 公営企業に係る経営分析表\"/>
    </mc:Choice>
  </mc:AlternateContent>
  <workbookProtection workbookAlgorithmName="SHA-512" workbookHashValue="Rv4DFRY/AlIX2J57qinT/Iy5h1tWAEtfuRA/X9tWStaGyjtaxbbH1lCk61XusCOjKOykPl3jOyafoGvE/l0imQ==" workbookSaltValue="H+tujRy4eZmYspVhZ2nEhw=="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B8" i="4"/>
  <c r="B6" i="4"/>
</calcChain>
</file>

<file path=xl/sharedStrings.xml><?xml version="1.0" encoding="utf-8"?>
<sst xmlns="http://schemas.openxmlformats.org/spreadsheetml/2006/main" count="253" uniqueCount="117">
  <si>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</si>
  <si>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</si>
  <si>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</si>
  <si>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</si>
  <si>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</si>
  <si>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</si>
  <si>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</si>
  <si>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</si>
  <si>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</si>
  <si>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</si>
  <si>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</si>
  <si>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</si>
  <si>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</si>
  <si>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</si>
  <si>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</si>
  <si>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</si>
  <si>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</si>
  <si>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</si>
  <si>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</si>
  <si>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</si>
  <si>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</si>
  <si>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</si>
  <si>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</si>
  <si>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</si>
  <si>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</si>
  <si>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</si>
  <si>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</si>
  <si>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</si>
  <si>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</si>
  <si>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</si>
  <si>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</si>
  <si>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</si>
  <si>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</si>
  <si>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</si>
  <si>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</si>
  <si>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</si>
  <si>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</si>
  <si>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</si>
  <si>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</si>
  <si>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</si>
  <si>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</si>
  <si>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</si>
  <si>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</si>
  <si>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</si>
  <si>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</si>
  <si>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</si>
  <si>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</si>
  <si>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</si>
  <si>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</si>
  <si>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</si>
  <si>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</si>
  <si>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</si>
  <si>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</si>
  <si>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</si>
  <si>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</si>
  <si>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</si>
  <si>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</si>
  <si>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</si>
  <si>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</si>
  <si>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</si>
  <si>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</si>
  <si>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</si>
  <si>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</si>
  <si>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</si>
  <si>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</si>
  <si>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</si>
  <si>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</si>
  <si>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</si>
  <si>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</si>
  <si>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</si>
  <si>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</si>
  <si>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</si>
  <si>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</si>
  <si>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</si>
  <si>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</si>
  <si>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</si>
  <si>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</si>
  <si>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</si>
  <si>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</si>
  <si>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</si>
  <si>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</si>
  <si>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</si>
  <si>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</si>
  <si>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</si>
  <si>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</si>
  <si>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</si>
  <si>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</si>
  <si>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</si>
  <si>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</si>
  <si>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</si>
  <si>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</si>
  <si>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</si>
  <si>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</si>
  <si>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</si>
  <si>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</si>
  <si>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</si>
  <si>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</si>
  <si>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</si>
  <si>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</si>
  <si>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</si>
  <si>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</si>
  <si>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</si>
  <si>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</si>
  <si>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</si>
  <si>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</si>
  <si>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</si>
  <si>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</si>
  <si>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</si>
  <si>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</si>
  <si>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</si>
  <si>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</si>
  <si>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</si>
  <si>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</si>
  <si>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</si>
  <si>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も農村地域の人口減少は続く見込みで、使用料収入の増加が見込めない中、農業集落排水事業を安定的に継続し「経営の健全性・効率性」の向上を図るため、公共下水道事業への接続を含め、施設の統廃合の検討を行うなど、中長期的な経営の基本計画である「経営戦略」に基づき、健全経営に努めていきます。</t>
    <rPh sb="1" eb="3">
      <t>コンゴ</t>
    </rPh>
    <rPh sb="14" eb="15">
      <t>ツヅ</t>
    </rPh>
    <rPh sb="16" eb="18">
      <t>ミコ</t>
    </rPh>
    <rPh sb="35" eb="36">
      <t>ナカ</t>
    </rPh>
    <rPh sb="50" eb="52">
      <t>ケイゾク</t>
    </rPh>
    <rPh sb="74" eb="76">
      <t>コウキョウ</t>
    </rPh>
    <rPh sb="76" eb="79">
      <t>ゲスイドウ</t>
    </rPh>
    <rPh sb="79" eb="81">
      <t>ジギョウ</t>
    </rPh>
    <rPh sb="83" eb="85">
      <t>セツゾク</t>
    </rPh>
    <rPh sb="86" eb="87">
      <t>フク</t>
    </rPh>
    <rPh sb="89" eb="91">
      <t>シセツ</t>
    </rPh>
    <rPh sb="99" eb="100">
      <t>オコナ</t>
    </rPh>
    <rPh sb="130" eb="132">
      <t>ケンゼン</t>
    </rPh>
    <rPh sb="132" eb="134">
      <t>ケイエイ</t>
    </rPh>
    <rPh sb="135" eb="136">
      <t>ツト</t>
    </rPh>
    <phoneticPr fontId="4"/>
  </si>
  <si>
    <t>　本市の下水道事業は、平成２８年度から地方公営企業法を適用したことにより、グラフはＨ２８からとなっています。
　①経常収支比率は１００％を下回り、単年度収支は赤字となりました。
　③流動比率は、前年度よりも低い比率となり、総務省が示す類型区分に基づく類似団体平均値を下回り、過去の建設改良にかかる起債償還額が大きく、現金が少ない状況です。
　④企業債残高対事業規模比率は、下水道整備が終了し、企業債残高が減少しているため、値が減少しています。
　⑦施設利用率及び⑧水洗化率は昨年同様類似団体平均値に比べ良好な水準にある一方で、⑤経費回収率は昨年より微増はしているものの、⑥汚水処理原価は類似団体平均値が改善しているのに比べ数値が悪化しています。
　⑤経費回収率、⑥汚水処理原価は公共下水道事業等と比べても悪い値であり、２５箇所の終末処理場の維持管理に多額の費用を要することとや有収率の低さがその要因であると考えられます。</t>
    <rPh sb="69" eb="70">
      <t>シタ</t>
    </rPh>
    <rPh sb="79" eb="80">
      <t>アカ</t>
    </rPh>
    <rPh sb="97" eb="98">
      <t>ゼン</t>
    </rPh>
    <rPh sb="98" eb="100">
      <t>ネンド</t>
    </rPh>
    <rPh sb="103" eb="104">
      <t>ヒク</t>
    </rPh>
    <rPh sb="105" eb="107">
      <t>ヒリツ</t>
    </rPh>
    <rPh sb="111" eb="114">
      <t>ソウムショウ</t>
    </rPh>
    <rPh sb="115" eb="116">
      <t>シメ</t>
    </rPh>
    <rPh sb="117" eb="119">
      <t>ルイケイ</t>
    </rPh>
    <rPh sb="119" eb="121">
      <t>クブン</t>
    </rPh>
    <rPh sb="122" eb="123">
      <t>モト</t>
    </rPh>
    <rPh sb="125" eb="127">
      <t>ルイジ</t>
    </rPh>
    <rPh sb="127" eb="129">
      <t>ダンタイ</t>
    </rPh>
    <rPh sb="129" eb="131">
      <t>ヘイキン</t>
    </rPh>
    <rPh sb="131" eb="132">
      <t>チ</t>
    </rPh>
    <rPh sb="133" eb="135">
      <t>シタマワ</t>
    </rPh>
    <rPh sb="137" eb="139">
      <t>カコ</t>
    </rPh>
    <rPh sb="140" eb="142">
      <t>ケンセツ</t>
    </rPh>
    <rPh sb="142" eb="144">
      <t>カイリョウ</t>
    </rPh>
    <rPh sb="148" eb="150">
      <t>キサイ</t>
    </rPh>
    <rPh sb="150" eb="152">
      <t>ショウカン</t>
    </rPh>
    <rPh sb="152" eb="153">
      <t>ガク</t>
    </rPh>
    <rPh sb="154" eb="155">
      <t>オオ</t>
    </rPh>
    <rPh sb="158" eb="160">
      <t>ゲンキン</t>
    </rPh>
    <rPh sb="161" eb="162">
      <t>スク</t>
    </rPh>
    <rPh sb="164" eb="166">
      <t>ジョウキョウ</t>
    </rPh>
    <rPh sb="172" eb="174">
      <t>キギョウ</t>
    </rPh>
    <rPh sb="174" eb="175">
      <t>サイ</t>
    </rPh>
    <rPh sb="175" eb="177">
      <t>ザンダカ</t>
    </rPh>
    <rPh sb="177" eb="178">
      <t>タイ</t>
    </rPh>
    <rPh sb="178" eb="180">
      <t>ジギョウ</t>
    </rPh>
    <rPh sb="180" eb="182">
      <t>キボ</t>
    </rPh>
    <rPh sb="182" eb="184">
      <t>ヒリツ</t>
    </rPh>
    <rPh sb="186" eb="188">
      <t>ゲスイ</t>
    </rPh>
    <rPh sb="188" eb="189">
      <t>ドウ</t>
    </rPh>
    <rPh sb="189" eb="191">
      <t>セイビ</t>
    </rPh>
    <rPh sb="192" eb="194">
      <t>シュウリョウ</t>
    </rPh>
    <rPh sb="196" eb="198">
      <t>キギョウ</t>
    </rPh>
    <rPh sb="198" eb="199">
      <t>サイ</t>
    </rPh>
    <rPh sb="199" eb="201">
      <t>ザンダカ</t>
    </rPh>
    <rPh sb="202" eb="204">
      <t>ゲンショウ</t>
    </rPh>
    <rPh sb="211" eb="212">
      <t>アタイ</t>
    </rPh>
    <rPh sb="213" eb="215">
      <t>ゲンショウ</t>
    </rPh>
    <rPh sb="237" eb="239">
      <t>サクネン</t>
    </rPh>
    <rPh sb="239" eb="241">
      <t>ドウヨウ</t>
    </rPh>
    <rPh sb="241" eb="243">
      <t>ルイジ</t>
    </rPh>
    <rPh sb="243" eb="245">
      <t>ダンタイ</t>
    </rPh>
    <rPh sb="270" eb="272">
      <t>サクネン</t>
    </rPh>
    <rPh sb="274" eb="276">
      <t>ビゾウ</t>
    </rPh>
    <rPh sb="293" eb="295">
      <t>ルイジ</t>
    </rPh>
    <rPh sb="295" eb="297">
      <t>ダンタイ</t>
    </rPh>
    <rPh sb="297" eb="299">
      <t>ヘイキン</t>
    </rPh>
    <rPh sb="299" eb="300">
      <t>チ</t>
    </rPh>
    <rPh sb="301" eb="303">
      <t>カイゼン</t>
    </rPh>
    <rPh sb="309" eb="310">
      <t>クラ</t>
    </rPh>
    <rPh sb="311" eb="313">
      <t>スウチ</t>
    </rPh>
    <rPh sb="314" eb="316">
      <t>アッカ</t>
    </rPh>
    <rPh sb="388" eb="389">
      <t>ユウ</t>
    </rPh>
    <rPh sb="389" eb="390">
      <t>シュウ</t>
    </rPh>
    <rPh sb="390" eb="391">
      <t>リツ</t>
    </rPh>
    <rPh sb="392" eb="393">
      <t>ヒク</t>
    </rPh>
    <rPh sb="397" eb="399">
      <t>ヨウイン</t>
    </rPh>
    <rPh sb="403" eb="404">
      <t>カンガ</t>
    </rPh>
    <phoneticPr fontId="4"/>
  </si>
  <si>
    <t>　昭和５９年から施設を供用し、令和元年度で３５年を経過していますが、下水道管の耐用年数である５０年は経過しておらず、①有形固定資産減価償却率も低い値となっています。現在のところ管渠の改善は発生していませんが、不明水の原因究明および、状況によっては、耐用年数未満での管渠更新が必要となる可能性があります。</t>
    <rPh sb="1" eb="3">
      <t>ショウワ</t>
    </rPh>
    <rPh sb="5" eb="6">
      <t>ネン</t>
    </rPh>
    <rPh sb="8" eb="10">
      <t>シセツ</t>
    </rPh>
    <rPh sb="11" eb="13">
      <t>キョウヨウ</t>
    </rPh>
    <rPh sb="15" eb="17">
      <t>レイワ</t>
    </rPh>
    <rPh sb="17" eb="18">
      <t>ガン</t>
    </rPh>
    <rPh sb="18" eb="20">
      <t>ネンド</t>
    </rPh>
    <rPh sb="23" eb="24">
      <t>ネン</t>
    </rPh>
    <rPh sb="25" eb="27">
      <t>ケイカ</t>
    </rPh>
    <rPh sb="34" eb="37">
      <t>ゲスイドウ</t>
    </rPh>
    <rPh sb="37" eb="38">
      <t>カン</t>
    </rPh>
    <rPh sb="39" eb="41">
      <t>タイヨウ</t>
    </rPh>
    <rPh sb="41" eb="43">
      <t>ネンスウ</t>
    </rPh>
    <rPh sb="48" eb="49">
      <t>ネン</t>
    </rPh>
    <rPh sb="50" eb="52">
      <t>ケイカ</t>
    </rPh>
    <rPh sb="82" eb="84">
      <t>ゲンザイ</t>
    </rPh>
    <rPh sb="88" eb="90">
      <t>カンキョ</t>
    </rPh>
    <rPh sb="91" eb="93">
      <t>カイゼン</t>
    </rPh>
    <rPh sb="94" eb="96">
      <t>ハッセイ</t>
    </rPh>
    <rPh sb="104" eb="107">
      <t>フメイスイ</t>
    </rPh>
    <rPh sb="108" eb="110">
      <t>ゲンイン</t>
    </rPh>
    <rPh sb="110" eb="112">
      <t>キュウメイ</t>
    </rPh>
    <rPh sb="116" eb="118">
      <t>ジョウキョウ</t>
    </rPh>
    <rPh sb="124" eb="126">
      <t>タイヨウ</t>
    </rPh>
    <rPh sb="126" eb="128">
      <t>ネンスウ</t>
    </rPh>
    <rPh sb="128" eb="130">
      <t>ミマン</t>
    </rPh>
    <rPh sb="132" eb="134">
      <t>カンキョ</t>
    </rPh>
    <rPh sb="134" eb="136">
      <t>コウシン</t>
    </rPh>
    <rPh sb="137" eb="139">
      <t>ヒツヨウ</t>
    </rPh>
    <rPh sb="142" eb="145">
      <t>カノウセイ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</si>
</sst>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2F0-4B88-88C1-7F5E87E899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0.05</c:v>
                </c:pt>
                <c:pt idx="2">
                  <c:v>0.44</c:v>
                </c:pt>
                <c:pt idx="3">
                  <c:v>0.04</c:v>
                </c:pt>
                <c:pt idx="4">
                  <c:v>0.02</c:v>
                </c:pt>
              </c:numCache>
            </c:numRef>
          </c:val>
          <c:smooth val="0"/>
          <c:extLst>
            <c:ext xmlns:c16="http://schemas.microsoft.com/office/drawing/2014/chart" uri="{C3380CC4-5D6E-409C-BE32-E72D297353CC}">
              <c16:uniqueId val="{00000001-A2F0-4B88-88C1-7F5E87E899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77.31</c:v>
                </c:pt>
                <c:pt idx="2">
                  <c:v>77.31</c:v>
                </c:pt>
                <c:pt idx="3">
                  <c:v>77.31</c:v>
                </c:pt>
                <c:pt idx="4">
                  <c:v>77.31</c:v>
                </c:pt>
              </c:numCache>
            </c:numRef>
          </c:val>
          <c:extLst>
            <c:ext xmlns:c16="http://schemas.microsoft.com/office/drawing/2014/chart" uri="{C3380CC4-5D6E-409C-BE32-E72D297353CC}">
              <c16:uniqueId val="{00000000-6540-4D2A-A9B0-5EECB70B3F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c:v>
                </c:pt>
                <c:pt idx="2">
                  <c:v>56.01</c:v>
                </c:pt>
                <c:pt idx="3">
                  <c:v>56.72</c:v>
                </c:pt>
                <c:pt idx="4">
                  <c:v>54.06</c:v>
                </c:pt>
              </c:numCache>
            </c:numRef>
          </c:val>
          <c:smooth val="0"/>
          <c:extLst>
            <c:ext xmlns:c16="http://schemas.microsoft.com/office/drawing/2014/chart" uri="{C3380CC4-5D6E-409C-BE32-E72D297353CC}">
              <c16:uniqueId val="{00000001-6540-4D2A-A9B0-5EECB70B3F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94.29</c:v>
                </c:pt>
                <c:pt idx="2">
                  <c:v>94</c:v>
                </c:pt>
                <c:pt idx="3">
                  <c:v>94.66</c:v>
                </c:pt>
                <c:pt idx="4">
                  <c:v>95.19</c:v>
                </c:pt>
              </c:numCache>
            </c:numRef>
          </c:val>
          <c:extLst>
            <c:ext xmlns:c16="http://schemas.microsoft.com/office/drawing/2014/chart" uri="{C3380CC4-5D6E-409C-BE32-E72D297353CC}">
              <c16:uniqueId val="{00000000-4E4B-4BBC-B36E-D234DD8DA9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89.51</c:v>
                </c:pt>
                <c:pt idx="2">
                  <c:v>89.77</c:v>
                </c:pt>
                <c:pt idx="3">
                  <c:v>90.04</c:v>
                </c:pt>
                <c:pt idx="4">
                  <c:v>90.11</c:v>
                </c:pt>
              </c:numCache>
            </c:numRef>
          </c:val>
          <c:smooth val="0"/>
          <c:extLst>
            <c:ext xmlns:c16="http://schemas.microsoft.com/office/drawing/2014/chart" uri="{C3380CC4-5D6E-409C-BE32-E72D297353CC}">
              <c16:uniqueId val="{00000001-4E4B-4BBC-B36E-D234DD8DA9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108.28</c:v>
                </c:pt>
                <c:pt idx="2">
                  <c:v>110.66</c:v>
                </c:pt>
                <c:pt idx="3">
                  <c:v>101.51</c:v>
                </c:pt>
                <c:pt idx="4">
                  <c:v>98.79</c:v>
                </c:pt>
              </c:numCache>
            </c:numRef>
          </c:val>
          <c:extLst>
            <c:ext xmlns:c16="http://schemas.microsoft.com/office/drawing/2014/chart" uri="{C3380CC4-5D6E-409C-BE32-E72D297353CC}">
              <c16:uniqueId val="{00000000-64FC-4ED7-AFA0-AEC1EDCEA0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97.34</c:v>
                </c:pt>
                <c:pt idx="2">
                  <c:v>100.99</c:v>
                </c:pt>
                <c:pt idx="3">
                  <c:v>101.27</c:v>
                </c:pt>
                <c:pt idx="4">
                  <c:v>101.91</c:v>
                </c:pt>
              </c:numCache>
            </c:numRef>
          </c:val>
          <c:smooth val="0"/>
          <c:extLst>
            <c:ext xmlns:c16="http://schemas.microsoft.com/office/drawing/2014/chart" uri="{C3380CC4-5D6E-409C-BE32-E72D297353CC}">
              <c16:uniqueId val="{00000001-64FC-4ED7-AFA0-AEC1EDCEA0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4.3</c:v>
                </c:pt>
                <c:pt idx="2">
                  <c:v>8.2200000000000006</c:v>
                </c:pt>
                <c:pt idx="3">
                  <c:v>11.88</c:v>
                </c:pt>
                <c:pt idx="4">
                  <c:v>15.43</c:v>
                </c:pt>
              </c:numCache>
            </c:numRef>
          </c:val>
          <c:extLst>
            <c:ext xmlns:c16="http://schemas.microsoft.com/office/drawing/2014/chart" uri="{C3380CC4-5D6E-409C-BE32-E72D297353CC}">
              <c16:uniqueId val="{00000000-14C6-4333-A672-D3732E9E80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21.33</c:v>
                </c:pt>
                <c:pt idx="2">
                  <c:v>22.69</c:v>
                </c:pt>
                <c:pt idx="3">
                  <c:v>24.32</c:v>
                </c:pt>
                <c:pt idx="4">
                  <c:v>28.19</c:v>
                </c:pt>
              </c:numCache>
            </c:numRef>
          </c:val>
          <c:smooth val="0"/>
          <c:extLst>
            <c:ext xmlns:c16="http://schemas.microsoft.com/office/drawing/2014/chart" uri="{C3380CC4-5D6E-409C-BE32-E72D297353CC}">
              <c16:uniqueId val="{00000001-14C6-4333-A672-D3732E9E80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B7A-4AB5-9518-172F7D52F1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B7A-4AB5-9518-172F7D52F1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70A-4389-8B19-46AB9F3D547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148.37</c:v>
                </c:pt>
                <c:pt idx="2">
                  <c:v>149.02000000000001</c:v>
                </c:pt>
                <c:pt idx="3">
                  <c:v>137.09</c:v>
                </c:pt>
                <c:pt idx="4">
                  <c:v>127.98</c:v>
                </c:pt>
              </c:numCache>
            </c:numRef>
          </c:val>
          <c:smooth val="0"/>
          <c:extLst>
            <c:ext xmlns:c16="http://schemas.microsoft.com/office/drawing/2014/chart" uri="{C3380CC4-5D6E-409C-BE32-E72D297353CC}">
              <c16:uniqueId val="{00000001-370A-4389-8B19-46AB9F3D547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29.52</c:v>
                </c:pt>
                <c:pt idx="2">
                  <c:v>43.97</c:v>
                </c:pt>
                <c:pt idx="3">
                  <c:v>36.840000000000003</c:v>
                </c:pt>
                <c:pt idx="4">
                  <c:v>35.909999999999997</c:v>
                </c:pt>
              </c:numCache>
            </c:numRef>
          </c:val>
          <c:extLst>
            <c:ext xmlns:c16="http://schemas.microsoft.com/office/drawing/2014/chart" uri="{C3380CC4-5D6E-409C-BE32-E72D297353CC}">
              <c16:uniqueId val="{00000000-1207-416B-B3D6-EAA25045D5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40.78</c:v>
                </c:pt>
                <c:pt idx="2">
                  <c:v>38.119999999999997</c:v>
                </c:pt>
                <c:pt idx="3">
                  <c:v>43.5</c:v>
                </c:pt>
                <c:pt idx="4">
                  <c:v>44.14</c:v>
                </c:pt>
              </c:numCache>
            </c:numRef>
          </c:val>
          <c:smooth val="0"/>
          <c:extLst>
            <c:ext xmlns:c16="http://schemas.microsoft.com/office/drawing/2014/chart" uri="{C3380CC4-5D6E-409C-BE32-E72D297353CC}">
              <c16:uniqueId val="{00000001-1207-416B-B3D6-EAA25045D5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429.02</c:v>
                </c:pt>
                <c:pt idx="2">
                  <c:v>56.68</c:v>
                </c:pt>
                <c:pt idx="3">
                  <c:v>43.62</c:v>
                </c:pt>
                <c:pt idx="4">
                  <c:v>45.43</c:v>
                </c:pt>
              </c:numCache>
            </c:numRef>
          </c:val>
          <c:extLst>
            <c:ext xmlns:c16="http://schemas.microsoft.com/office/drawing/2014/chart" uri="{C3380CC4-5D6E-409C-BE32-E72D297353CC}">
              <c16:uniqueId val="{00000000-3E1B-48F9-BDE1-ED7C619B00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685.34</c:v>
                </c:pt>
                <c:pt idx="2">
                  <c:v>684.74</c:v>
                </c:pt>
                <c:pt idx="3">
                  <c:v>654.91999999999996</c:v>
                </c:pt>
                <c:pt idx="4">
                  <c:v>654.71</c:v>
                </c:pt>
              </c:numCache>
            </c:numRef>
          </c:val>
          <c:smooth val="0"/>
          <c:extLst>
            <c:ext xmlns:c16="http://schemas.microsoft.com/office/drawing/2014/chart" uri="{C3380CC4-5D6E-409C-BE32-E72D297353CC}">
              <c16:uniqueId val="{00000001-3E1B-48F9-BDE1-ED7C619B00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59.38</c:v>
                </c:pt>
                <c:pt idx="2">
                  <c:v>55.25</c:v>
                </c:pt>
                <c:pt idx="3">
                  <c:v>52.65</c:v>
                </c:pt>
                <c:pt idx="4">
                  <c:v>55.6</c:v>
                </c:pt>
              </c:numCache>
            </c:numRef>
          </c:val>
          <c:extLst>
            <c:ext xmlns:c16="http://schemas.microsoft.com/office/drawing/2014/chart" uri="{C3380CC4-5D6E-409C-BE32-E72D297353CC}">
              <c16:uniqueId val="{00000000-531F-458C-8EB4-A11D4AD434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59.83</c:v>
                </c:pt>
                <c:pt idx="2">
                  <c:v>65.33</c:v>
                </c:pt>
                <c:pt idx="3">
                  <c:v>65.39</c:v>
                </c:pt>
                <c:pt idx="4">
                  <c:v>65.37</c:v>
                </c:pt>
              </c:numCache>
            </c:numRef>
          </c:val>
          <c:smooth val="0"/>
          <c:extLst>
            <c:ext xmlns:c16="http://schemas.microsoft.com/office/drawing/2014/chart" uri="{C3380CC4-5D6E-409C-BE32-E72D297353CC}">
              <c16:uniqueId val="{00000001-531F-458C-8EB4-A11D4AD434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246.19</c:v>
                </c:pt>
                <c:pt idx="2">
                  <c:v>256.17</c:v>
                </c:pt>
                <c:pt idx="3">
                  <c:v>269.87</c:v>
                </c:pt>
                <c:pt idx="4">
                  <c:v>256.51</c:v>
                </c:pt>
              </c:numCache>
            </c:numRef>
          </c:val>
          <c:extLst>
            <c:ext xmlns:c16="http://schemas.microsoft.com/office/drawing/2014/chart" uri="{C3380CC4-5D6E-409C-BE32-E72D297353CC}">
              <c16:uniqueId val="{00000000-71F4-499C-8DD7-1EB3282CE18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246.66</c:v>
                </c:pt>
                <c:pt idx="2">
                  <c:v>227.43</c:v>
                </c:pt>
                <c:pt idx="3">
                  <c:v>230.88</c:v>
                </c:pt>
                <c:pt idx="4">
                  <c:v>228.99</c:v>
                </c:pt>
              </c:numCache>
            </c:numRef>
          </c:val>
          <c:smooth val="0"/>
          <c:extLst>
            <c:ext xmlns:c16="http://schemas.microsoft.com/office/drawing/2014/chart" uri="{C3380CC4-5D6E-409C-BE32-E72D297353CC}">
              <c16:uniqueId val="{00000001-71F4-499C-8DD7-1EB3282CE18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37"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滋賀県　甲賀市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90703</v>
      </c>
      <c r="AM8" s="75"/>
      <c r="AN8" s="75"/>
      <c r="AO8" s="75"/>
      <c r="AP8" s="75"/>
      <c r="AQ8" s="75"/>
      <c r="AR8" s="75"/>
      <c r="AS8" s="75"/>
      <c r="AT8" s="74">
        <f>データ!T6</f>
        <v>481.62</v>
      </c>
      <c r="AU8" s="74"/>
      <c r="AV8" s="74"/>
      <c r="AW8" s="74"/>
      <c r="AX8" s="74"/>
      <c r="AY8" s="74"/>
      <c r="AZ8" s="74"/>
      <c r="BA8" s="74"/>
      <c r="BB8" s="74">
        <f>データ!U6</f>
        <v>188.33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2">
      <c r="A10" s="2"/>
      <c r="B10" s="74" t="str">
        <f>データ!N6</f>
        <v>-</v>
      </c>
      <c r="C10" s="74"/>
      <c r="D10" s="74"/>
      <c r="E10" s="74"/>
      <c r="F10" s="74"/>
      <c r="G10" s="74"/>
      <c r="H10" s="74"/>
      <c r="I10" s="74">
        <f>データ!O6</f>
        <v>80.52</v>
      </c>
      <c r="J10" s="74"/>
      <c r="K10" s="74"/>
      <c r="L10" s="74"/>
      <c r="M10" s="74"/>
      <c r="N10" s="74"/>
      <c r="O10" s="74"/>
      <c r="P10" s="74">
        <f>データ!P6</f>
        <v>10.77</v>
      </c>
      <c r="Q10" s="74"/>
      <c r="R10" s="74"/>
      <c r="S10" s="74"/>
      <c r="T10" s="74"/>
      <c r="U10" s="74"/>
      <c r="V10" s="74"/>
      <c r="W10" s="74">
        <f>データ!Q6</f>
        <v>73.89</v>
      </c>
      <c r="X10" s="74"/>
      <c r="Y10" s="74"/>
      <c r="Z10" s="74"/>
      <c r="AA10" s="74"/>
      <c r="AB10" s="74"/>
      <c r="AC10" s="74"/>
      <c r="AD10" s="75">
        <f>データ!R6</f>
        <v>2824</v>
      </c>
      <c r="AE10" s="75"/>
      <c r="AF10" s="75"/>
      <c r="AG10" s="75"/>
      <c r="AH10" s="75"/>
      <c r="AI10" s="75"/>
      <c r="AJ10" s="75"/>
      <c r="AK10" s="2"/>
      <c r="AL10" s="75">
        <f>データ!V6</f>
        <v>9750</v>
      </c>
      <c r="AM10" s="75"/>
      <c r="AN10" s="75"/>
      <c r="AO10" s="75"/>
      <c r="AP10" s="75"/>
      <c r="AQ10" s="75"/>
      <c r="AR10" s="75"/>
      <c r="AS10" s="75"/>
      <c r="AT10" s="74">
        <f>データ!W6</f>
        <v>4.78</v>
      </c>
      <c r="AU10" s="74"/>
      <c r="AV10" s="74"/>
      <c r="AW10" s="74"/>
      <c r="AX10" s="74"/>
      <c r="AY10" s="74"/>
      <c r="AZ10" s="74"/>
      <c r="BA10" s="74"/>
      <c r="BB10" s="74">
        <f>データ!X6</f>
        <v>2039.75</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TPsvm8kgefoT1DaXSacHY/QU+kjvUlQf4OnkQOI24p8WMNN+MqeHZpXm7E4MW6qv/wWprlm2jn/XgduoDJaLeg==" saltValue="cZM/5eFY07BW5QjIejJm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252093</v>
      </c>
      <c r="D6" s="33">
        <f t="shared" si="3"/>
        <v>46</v>
      </c>
      <c r="E6" s="33">
        <f t="shared" si="3"/>
        <v>17</v>
      </c>
      <c r="F6" s="33">
        <f t="shared" si="3"/>
        <v>5</v>
      </c>
      <c r="G6" s="33">
        <f t="shared" si="3"/>
        <v>0</v>
      </c>
      <c r="H6" s="33" t="str">
        <f t="shared" si="3"/>
        <v>滋賀県　甲賀市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80.52</v>
      </c>
      <c r="P6" s="34">
        <f t="shared" si="3"/>
        <v>10.77</v>
      </c>
      <c r="Q6" s="34">
        <f t="shared" si="3"/>
        <v>73.89</v>
      </c>
      <c r="R6" s="34">
        <f t="shared" si="3"/>
        <v>2824</v>
      </c>
      <c r="S6" s="34">
        <f t="shared" si="3"/>
        <v>90703</v>
      </c>
      <c r="T6" s="34">
        <f t="shared" si="3"/>
        <v>481.62</v>
      </c>
      <c r="U6" s="34">
        <f t="shared" si="3"/>
        <v>188.33</v>
      </c>
      <c r="V6" s="34">
        <f t="shared" si="3"/>
        <v>9750</v>
      </c>
      <c r="W6" s="34">
        <f t="shared" si="3"/>
        <v>4.78</v>
      </c>
      <c r="X6" s="34">
        <f t="shared" si="3"/>
        <v>2039.75</v>
      </c>
      <c r="Y6" s="35" t="str">
        <f>IF(Y7="",NA(),Y7)</f>
        <v>-</v>
      </c>
      <c r="Z6" s="35">
        <f t="shared" ref="Z6:AH6" si="4">IF(Z7="",NA(),Z7)</f>
        <v>108.28</v>
      </c>
      <c r="AA6" s="35">
        <f t="shared" si="4"/>
        <v>110.66</v>
      </c>
      <c r="AB6" s="35">
        <f t="shared" si="4"/>
        <v>101.51</v>
      </c>
      <c r="AC6" s="35">
        <f t="shared" si="4"/>
        <v>98.79</v>
      </c>
      <c r="AD6" s="35" t="str">
        <f t="shared" si="4"/>
        <v>-</v>
      </c>
      <c r="AE6" s="35">
        <f t="shared" si="4"/>
        <v>97.34</v>
      </c>
      <c r="AF6" s="35">
        <f t="shared" si="4"/>
        <v>100.99</v>
      </c>
      <c r="AG6" s="35">
        <f t="shared" si="4"/>
        <v>101.27</v>
      </c>
      <c r="AH6" s="35">
        <f t="shared" si="4"/>
        <v>101.91</v>
      </c>
      <c r="AI6" s="34" t="str">
        <f>IF(AI7="","",IF(AI7="-","【-】","【"&amp;SUBSTITUTE(TEXT(AI7,"#,##0.00"),"-","△")&amp;"】"))</f>
        <v>【102.97】</v>
      </c>
      <c r="AJ6" s="35" t="str">
        <f>IF(AJ7="",NA(),AJ7)</f>
        <v>-</v>
      </c>
      <c r="AK6" s="34">
        <f t="shared" ref="AK6:AS6" si="5">IF(AK7="",NA(),AK7)</f>
        <v>0</v>
      </c>
      <c r="AL6" s="34">
        <f t="shared" si="5"/>
        <v>0</v>
      </c>
      <c r="AM6" s="34">
        <f t="shared" si="5"/>
        <v>0</v>
      </c>
      <c r="AN6" s="34">
        <f t="shared" si="5"/>
        <v>0</v>
      </c>
      <c r="AO6" s="35" t="str">
        <f t="shared" si="5"/>
        <v>-</v>
      </c>
      <c r="AP6" s="35">
        <f t="shared" si="5"/>
        <v>148.37</v>
      </c>
      <c r="AQ6" s="35">
        <f t="shared" si="5"/>
        <v>149.02000000000001</v>
      </c>
      <c r="AR6" s="35">
        <f t="shared" si="5"/>
        <v>137.09</v>
      </c>
      <c r="AS6" s="35">
        <f t="shared" si="5"/>
        <v>127.98</v>
      </c>
      <c r="AT6" s="34" t="str">
        <f>IF(AT7="","",IF(AT7="-","【-】","【"&amp;SUBSTITUTE(TEXT(AT7,"#,##0.00"),"-","△")&amp;"】"))</f>
        <v>【165.48】</v>
      </c>
      <c r="AU6" s="35" t="str">
        <f>IF(AU7="",NA(),AU7)</f>
        <v>-</v>
      </c>
      <c r="AV6" s="35">
        <f t="shared" ref="AV6:BD6" si="6">IF(AV7="",NA(),AV7)</f>
        <v>29.52</v>
      </c>
      <c r="AW6" s="35">
        <f t="shared" si="6"/>
        <v>43.97</v>
      </c>
      <c r="AX6" s="35">
        <f t="shared" si="6"/>
        <v>36.840000000000003</v>
      </c>
      <c r="AY6" s="35">
        <f t="shared" si="6"/>
        <v>35.909999999999997</v>
      </c>
      <c r="AZ6" s="35" t="str">
        <f t="shared" si="6"/>
        <v>-</v>
      </c>
      <c r="BA6" s="35">
        <f t="shared" si="6"/>
        <v>40.78</v>
      </c>
      <c r="BB6" s="35">
        <f t="shared" si="6"/>
        <v>38.119999999999997</v>
      </c>
      <c r="BC6" s="35">
        <f t="shared" si="6"/>
        <v>43.5</v>
      </c>
      <c r="BD6" s="35">
        <f t="shared" si="6"/>
        <v>44.14</v>
      </c>
      <c r="BE6" s="34" t="str">
        <f>IF(BE7="","",IF(BE7="-","【-】","【"&amp;SUBSTITUTE(TEXT(BE7,"#,##0.00"),"-","△")&amp;"】"))</f>
        <v>【33.84】</v>
      </c>
      <c r="BF6" s="35" t="str">
        <f>IF(BF7="",NA(),BF7)</f>
        <v>-</v>
      </c>
      <c r="BG6" s="35">
        <f t="shared" ref="BG6:BO6" si="7">IF(BG7="",NA(),BG7)</f>
        <v>429.02</v>
      </c>
      <c r="BH6" s="35">
        <f t="shared" si="7"/>
        <v>56.68</v>
      </c>
      <c r="BI6" s="35">
        <f t="shared" si="7"/>
        <v>43.62</v>
      </c>
      <c r="BJ6" s="35">
        <f t="shared" si="7"/>
        <v>45.43</v>
      </c>
      <c r="BK6" s="35" t="str">
        <f t="shared" si="7"/>
        <v>-</v>
      </c>
      <c r="BL6" s="35">
        <f t="shared" si="7"/>
        <v>685.34</v>
      </c>
      <c r="BM6" s="35">
        <f t="shared" si="7"/>
        <v>684.74</v>
      </c>
      <c r="BN6" s="35">
        <f t="shared" si="7"/>
        <v>654.91999999999996</v>
      </c>
      <c r="BO6" s="35">
        <f t="shared" si="7"/>
        <v>654.71</v>
      </c>
      <c r="BP6" s="34" t="str">
        <f>IF(BP7="","",IF(BP7="-","【-】","【"&amp;SUBSTITUTE(TEXT(BP7,"#,##0.00"),"-","△")&amp;"】"))</f>
        <v>【765.47】</v>
      </c>
      <c r="BQ6" s="35" t="str">
        <f>IF(BQ7="",NA(),BQ7)</f>
        <v>-</v>
      </c>
      <c r="BR6" s="35">
        <f t="shared" ref="BR6:BZ6" si="8">IF(BR7="",NA(),BR7)</f>
        <v>59.38</v>
      </c>
      <c r="BS6" s="35">
        <f t="shared" si="8"/>
        <v>55.25</v>
      </c>
      <c r="BT6" s="35">
        <f t="shared" si="8"/>
        <v>52.65</v>
      </c>
      <c r="BU6" s="35">
        <f t="shared" si="8"/>
        <v>55.6</v>
      </c>
      <c r="BV6" s="35" t="str">
        <f t="shared" si="8"/>
        <v>-</v>
      </c>
      <c r="BW6" s="35">
        <f t="shared" si="8"/>
        <v>59.83</v>
      </c>
      <c r="BX6" s="35">
        <f t="shared" si="8"/>
        <v>65.33</v>
      </c>
      <c r="BY6" s="35">
        <f t="shared" si="8"/>
        <v>65.39</v>
      </c>
      <c r="BZ6" s="35">
        <f t="shared" si="8"/>
        <v>65.37</v>
      </c>
      <c r="CA6" s="34" t="str">
        <f>IF(CA7="","",IF(CA7="-","【-】","【"&amp;SUBSTITUTE(TEXT(CA7,"#,##0.00"),"-","△")&amp;"】"))</f>
        <v>【59.59】</v>
      </c>
      <c r="CB6" s="35" t="str">
        <f>IF(CB7="",NA(),CB7)</f>
        <v>-</v>
      </c>
      <c r="CC6" s="35">
        <f t="shared" ref="CC6:CK6" si="9">IF(CC7="",NA(),CC7)</f>
        <v>246.19</v>
      </c>
      <c r="CD6" s="35">
        <f t="shared" si="9"/>
        <v>256.17</v>
      </c>
      <c r="CE6" s="35">
        <f t="shared" si="9"/>
        <v>269.87</v>
      </c>
      <c r="CF6" s="35">
        <f t="shared" si="9"/>
        <v>256.51</v>
      </c>
      <c r="CG6" s="35" t="str">
        <f t="shared" si="9"/>
        <v>-</v>
      </c>
      <c r="CH6" s="35">
        <f t="shared" si="9"/>
        <v>246.66</v>
      </c>
      <c r="CI6" s="35">
        <f t="shared" si="9"/>
        <v>227.43</v>
      </c>
      <c r="CJ6" s="35">
        <f t="shared" si="9"/>
        <v>230.88</v>
      </c>
      <c r="CK6" s="35">
        <f t="shared" si="9"/>
        <v>228.99</v>
      </c>
      <c r="CL6" s="34" t="str">
        <f>IF(CL7="","",IF(CL7="-","【-】","【"&amp;SUBSTITUTE(TEXT(CL7,"#,##0.00"),"-","△")&amp;"】"))</f>
        <v>【257.86】</v>
      </c>
      <c r="CM6" s="35" t="str">
        <f>IF(CM7="",NA(),CM7)</f>
        <v>-</v>
      </c>
      <c r="CN6" s="35">
        <f t="shared" ref="CN6:CV6" si="10">IF(CN7="",NA(),CN7)</f>
        <v>77.31</v>
      </c>
      <c r="CO6" s="35">
        <f t="shared" si="10"/>
        <v>77.31</v>
      </c>
      <c r="CP6" s="35">
        <f t="shared" si="10"/>
        <v>77.31</v>
      </c>
      <c r="CQ6" s="35">
        <f t="shared" si="10"/>
        <v>77.31</v>
      </c>
      <c r="CR6" s="35" t="str">
        <f t="shared" si="10"/>
        <v>-</v>
      </c>
      <c r="CS6" s="35">
        <f t="shared" si="10"/>
        <v>56</v>
      </c>
      <c r="CT6" s="35">
        <f t="shared" si="10"/>
        <v>56.01</v>
      </c>
      <c r="CU6" s="35">
        <f t="shared" si="10"/>
        <v>56.72</v>
      </c>
      <c r="CV6" s="35">
        <f t="shared" si="10"/>
        <v>54.06</v>
      </c>
      <c r="CW6" s="34" t="str">
        <f>IF(CW7="","",IF(CW7="-","【-】","【"&amp;SUBSTITUTE(TEXT(CW7,"#,##0.00"),"-","△")&amp;"】"))</f>
        <v>【51.30】</v>
      </c>
      <c r="CX6" s="35" t="str">
        <f>IF(CX7="",NA(),CX7)</f>
        <v>-</v>
      </c>
      <c r="CY6" s="35">
        <f t="shared" ref="CY6:DG6" si="11">IF(CY7="",NA(),CY7)</f>
        <v>94.29</v>
      </c>
      <c r="CZ6" s="35">
        <f t="shared" si="11"/>
        <v>94</v>
      </c>
      <c r="DA6" s="35">
        <f t="shared" si="11"/>
        <v>94.66</v>
      </c>
      <c r="DB6" s="35">
        <f t="shared" si="11"/>
        <v>95.19</v>
      </c>
      <c r="DC6" s="35" t="str">
        <f t="shared" si="11"/>
        <v>-</v>
      </c>
      <c r="DD6" s="35">
        <f t="shared" si="11"/>
        <v>89.51</v>
      </c>
      <c r="DE6" s="35">
        <f t="shared" si="11"/>
        <v>89.77</v>
      </c>
      <c r="DF6" s="35">
        <f t="shared" si="11"/>
        <v>90.04</v>
      </c>
      <c r="DG6" s="35">
        <f t="shared" si="11"/>
        <v>90.11</v>
      </c>
      <c r="DH6" s="34" t="str">
        <f>IF(DH7="","",IF(DH7="-","【-】","【"&amp;SUBSTITUTE(TEXT(DH7,"#,##0.00"),"-","△")&amp;"】"))</f>
        <v>【86.22】</v>
      </c>
      <c r="DI6" s="35" t="str">
        <f>IF(DI7="",NA(),DI7)</f>
        <v>-</v>
      </c>
      <c r="DJ6" s="35">
        <f t="shared" ref="DJ6:DR6" si="12">IF(DJ7="",NA(),DJ7)</f>
        <v>4.3</v>
      </c>
      <c r="DK6" s="35">
        <f t="shared" si="12"/>
        <v>8.2200000000000006</v>
      </c>
      <c r="DL6" s="35">
        <f t="shared" si="12"/>
        <v>11.88</v>
      </c>
      <c r="DM6" s="35">
        <f t="shared" si="12"/>
        <v>15.43</v>
      </c>
      <c r="DN6" s="35" t="str">
        <f t="shared" si="12"/>
        <v>-</v>
      </c>
      <c r="DO6" s="35">
        <f t="shared" si="12"/>
        <v>21.33</v>
      </c>
      <c r="DP6" s="35">
        <f t="shared" si="12"/>
        <v>22.69</v>
      </c>
      <c r="DQ6" s="35">
        <f t="shared" si="12"/>
        <v>24.32</v>
      </c>
      <c r="DR6" s="35">
        <f t="shared" si="12"/>
        <v>28.19</v>
      </c>
      <c r="DS6" s="34" t="str">
        <f>IF(DS7="","",IF(DS7="-","【-】","【"&amp;SUBSTITUTE(TEXT(DS7,"#,##0.00"),"-","△")&amp;"】"))</f>
        <v>【24.97】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4">
        <f t="shared" si="14"/>
        <v>0</v>
      </c>
      <c r="EI6" s="34">
        <f t="shared" si="14"/>
        <v>0</v>
      </c>
      <c r="EJ6" s="35" t="str">
        <f t="shared" si="14"/>
        <v>-</v>
      </c>
      <c r="EK6" s="35">
        <f t="shared" si="14"/>
        <v>0.05</v>
      </c>
      <c r="EL6" s="35">
        <f t="shared" si="14"/>
        <v>0.44</v>
      </c>
      <c r="EM6" s="35">
        <f t="shared" si="14"/>
        <v>0.04</v>
      </c>
      <c r="EN6" s="35">
        <f t="shared" si="14"/>
        <v>0.02</v>
      </c>
      <c r="EO6" s="34" t="str">
        <f>IF(EO7="","",IF(EO7="-","【-】","【"&amp;SUBSTITUTE(TEXT(EO7,"#,##0.00"),"-","△")&amp;"】"))</f>
        <v>【0.02】</v>
      </c>
    </row>
    <row r="7" spans="1:148" s="36" customFormat="1" x14ac:dyDescent="0.2">
      <c r="A7" s="28"/>
      <c r="B7" s="37">
        <v>2019</v>
      </c>
      <c r="C7" s="37">
        <v>252093</v>
      </c>
      <c r="D7" s="37">
        <v>46</v>
      </c>
      <c r="E7" s="37">
        <v>17</v>
      </c>
      <c r="F7" s="37">
        <v>5</v>
      </c>
      <c r="G7" s="37">
        <v>0</v>
      </c>
      <c r="H7" s="37" t="s">
        <v>96</v>
      </c>
      <c r="I7" s="37" t="s">
        <v>97</v>
      </c>
      <c r="J7" s="37" t="s">
        <v>98</v>
      </c>
      <c r="K7" s="37" t="s">
        <v>99</v>
      </c>
      <c r="L7" s="37" t="s">
        <v>100</v>
      </c>
      <c r="M7" s="37" t="s">
        <v>101</v>
      </c>
      <c r="N7" s="38" t="s">
        <v>102</v>
      </c>
      <c r="O7" s="38">
        <v>80.52</v>
      </c>
      <c r="P7" s="38">
        <v>10.77</v>
      </c>
      <c r="Q7" s="38">
        <v>73.89</v>
      </c>
      <c r="R7" s="38">
        <v>2824</v>
      </c>
      <c r="S7" s="38">
        <v>90703</v>
      </c>
      <c r="T7" s="38">
        <v>481.62</v>
      </c>
      <c r="U7" s="38">
        <v>188.33</v>
      </c>
      <c r="V7" s="38">
        <v>9750</v>
      </c>
      <c r="W7" s="38">
        <v>4.78</v>
      </c>
      <c r="X7" s="38">
        <v>2039.75</v>
      </c>
      <c r="Y7" s="38" t="s">
        <v>102</v>
      </c>
      <c r="Z7" s="38">
        <v>108.28</v>
      </c>
      <c r="AA7" s="38">
        <v>110.66</v>
      </c>
      <c r="AB7" s="38">
        <v>101.51</v>
      </c>
      <c r="AC7" s="38">
        <v>98.79</v>
      </c>
      <c r="AD7" s="38" t="s">
        <v>102</v>
      </c>
      <c r="AE7" s="38">
        <v>97.34</v>
      </c>
      <c r="AF7" s="38">
        <v>100.99</v>
      </c>
      <c r="AG7" s="38">
        <v>101.27</v>
      </c>
      <c r="AH7" s="38">
        <v>101.91</v>
      </c>
      <c r="AI7" s="38">
        <v>102.97</v>
      </c>
      <c r="AJ7" s="38" t="s">
        <v>102</v>
      </c>
      <c r="AK7" s="38">
        <v>0</v>
      </c>
      <c r="AL7" s="38">
        <v>0</v>
      </c>
      <c r="AM7" s="38">
        <v>0</v>
      </c>
      <c r="AN7" s="38">
        <v>0</v>
      </c>
      <c r="AO7" s="38" t="s">
        <v>102</v>
      </c>
      <c r="AP7" s="38">
        <v>148.37</v>
      </c>
      <c r="AQ7" s="38">
        <v>149.02000000000001</v>
      </c>
      <c r="AR7" s="38">
        <v>137.09</v>
      </c>
      <c r="AS7" s="38">
        <v>127.98</v>
      </c>
      <c r="AT7" s="38">
        <v>165.48</v>
      </c>
      <c r="AU7" s="38" t="s">
        <v>102</v>
      </c>
      <c r="AV7" s="38">
        <v>29.52</v>
      </c>
      <c r="AW7" s="38">
        <v>43.97</v>
      </c>
      <c r="AX7" s="38">
        <v>36.840000000000003</v>
      </c>
      <c r="AY7" s="38">
        <v>35.909999999999997</v>
      </c>
      <c r="AZ7" s="38" t="s">
        <v>102</v>
      </c>
      <c r="BA7" s="38">
        <v>40.78</v>
      </c>
      <c r="BB7" s="38">
        <v>38.119999999999997</v>
      </c>
      <c r="BC7" s="38">
        <v>43.5</v>
      </c>
      <c r="BD7" s="38">
        <v>44.14</v>
      </c>
      <c r="BE7" s="38">
        <v>33.840000000000003</v>
      </c>
      <c r="BF7" s="38" t="s">
        <v>102</v>
      </c>
      <c r="BG7" s="38">
        <v>429.02</v>
      </c>
      <c r="BH7" s="38">
        <v>56.68</v>
      </c>
      <c r="BI7" s="38">
        <v>43.62</v>
      </c>
      <c r="BJ7" s="38">
        <v>45.43</v>
      </c>
      <c r="BK7" s="38" t="s">
        <v>102</v>
      </c>
      <c r="BL7" s="38">
        <v>685.34</v>
      </c>
      <c r="BM7" s="38">
        <v>684.74</v>
      </c>
      <c r="BN7" s="38">
        <v>654.91999999999996</v>
      </c>
      <c r="BO7" s="38">
        <v>654.71</v>
      </c>
      <c r="BP7" s="38">
        <v>765.47</v>
      </c>
      <c r="BQ7" s="38" t="s">
        <v>102</v>
      </c>
      <c r="BR7" s="38">
        <v>59.38</v>
      </c>
      <c r="BS7" s="38">
        <v>55.25</v>
      </c>
      <c r="BT7" s="38">
        <v>52.65</v>
      </c>
      <c r="BU7" s="38">
        <v>55.6</v>
      </c>
      <c r="BV7" s="38" t="s">
        <v>102</v>
      </c>
      <c r="BW7" s="38">
        <v>59.83</v>
      </c>
      <c r="BX7" s="38">
        <v>65.33</v>
      </c>
      <c r="BY7" s="38">
        <v>65.39</v>
      </c>
      <c r="BZ7" s="38">
        <v>65.37</v>
      </c>
      <c r="CA7" s="38">
        <v>59.59</v>
      </c>
      <c r="CB7" s="38" t="s">
        <v>102</v>
      </c>
      <c r="CC7" s="38">
        <v>246.19</v>
      </c>
      <c r="CD7" s="38">
        <v>256.17</v>
      </c>
      <c r="CE7" s="38">
        <v>269.87</v>
      </c>
      <c r="CF7" s="38">
        <v>256.51</v>
      </c>
      <c r="CG7" s="38" t="s">
        <v>102</v>
      </c>
      <c r="CH7" s="38">
        <v>246.66</v>
      </c>
      <c r="CI7" s="38">
        <v>227.43</v>
      </c>
      <c r="CJ7" s="38">
        <v>230.88</v>
      </c>
      <c r="CK7" s="38">
        <v>228.99</v>
      </c>
      <c r="CL7" s="38">
        <v>257.86</v>
      </c>
      <c r="CM7" s="38" t="s">
        <v>102</v>
      </c>
      <c r="CN7" s="38">
        <v>77.31</v>
      </c>
      <c r="CO7" s="38">
        <v>77.31</v>
      </c>
      <c r="CP7" s="38">
        <v>77.31</v>
      </c>
      <c r="CQ7" s="38">
        <v>77.31</v>
      </c>
      <c r="CR7" s="38" t="s">
        <v>102</v>
      </c>
      <c r="CS7" s="38">
        <v>56</v>
      </c>
      <c r="CT7" s="38">
        <v>56.01</v>
      </c>
      <c r="CU7" s="38">
        <v>56.72</v>
      </c>
      <c r="CV7" s="38">
        <v>54.06</v>
      </c>
      <c r="CW7" s="38">
        <v>51.3</v>
      </c>
      <c r="CX7" s="38" t="s">
        <v>102</v>
      </c>
      <c r="CY7" s="38">
        <v>94.29</v>
      </c>
      <c r="CZ7" s="38">
        <v>94</v>
      </c>
      <c r="DA7" s="38">
        <v>94.66</v>
      </c>
      <c r="DB7" s="38">
        <v>95.19</v>
      </c>
      <c r="DC7" s="38" t="s">
        <v>102</v>
      </c>
      <c r="DD7" s="38">
        <v>89.51</v>
      </c>
      <c r="DE7" s="38">
        <v>89.77</v>
      </c>
      <c r="DF7" s="38">
        <v>90.04</v>
      </c>
      <c r="DG7" s="38">
        <v>90.11</v>
      </c>
      <c r="DH7" s="38">
        <v>86.22</v>
      </c>
      <c r="DI7" s="38" t="s">
        <v>102</v>
      </c>
      <c r="DJ7" s="38">
        <v>4.3</v>
      </c>
      <c r="DK7" s="38">
        <v>8.2200000000000006</v>
      </c>
      <c r="DL7" s="38">
        <v>11.88</v>
      </c>
      <c r="DM7" s="38">
        <v>15.43</v>
      </c>
      <c r="DN7" s="38" t="s">
        <v>102</v>
      </c>
      <c r="DO7" s="38">
        <v>21.33</v>
      </c>
      <c r="DP7" s="38">
        <v>22.69</v>
      </c>
      <c r="DQ7" s="38">
        <v>24.32</v>
      </c>
      <c r="DR7" s="38">
        <v>28.19</v>
      </c>
      <c r="DS7" s="38">
        <v>24.97</v>
      </c>
      <c r="DT7" s="38" t="s">
        <v>102</v>
      </c>
      <c r="DU7" s="38">
        <v>0</v>
      </c>
      <c r="DV7" s="38">
        <v>0</v>
      </c>
      <c r="DW7" s="38">
        <v>0</v>
      </c>
      <c r="DX7" s="38">
        <v>0</v>
      </c>
      <c r="DY7" s="38" t="s">
        <v>102</v>
      </c>
      <c r="DZ7" s="38">
        <v>0</v>
      </c>
      <c r="EA7" s="38">
        <v>0</v>
      </c>
      <c r="EB7" s="38">
        <v>0</v>
      </c>
      <c r="EC7" s="38">
        <v>0</v>
      </c>
      <c r="ED7" s="38">
        <v>0</v>
      </c>
      <c r="EE7" s="38" t="s">
        <v>102</v>
      </c>
      <c r="EF7" s="38">
        <v>0</v>
      </c>
      <c r="EG7" s="38">
        <v>0</v>
      </c>
      <c r="EH7" s="38">
        <v>0</v>
      </c>
      <c r="EI7" s="38">
        <v>0</v>
      </c>
      <c r="EJ7" s="38" t="s">
        <v>102</v>
      </c>
      <c r="EK7" s="38">
        <v>0.05</v>
      </c>
      <c r="EL7" s="38">
        <v>0.44</v>
      </c>
      <c r="EM7" s="38">
        <v>0.04</v>
      </c>
      <c r="EN7" s="38">
        <v>0.02</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2021-01-26T01:12:57Z</cp:lastPrinted>
  <dcterms:created xsi:type="dcterms:W3CDTF">2020-12-04T02:37:11Z</dcterms:created>
  <dcterms:modified xsi:type="dcterms:W3CDTF">2021-01-26T01:13:04Z</dcterms:modified>
  <cp:category/>
</cp:coreProperties>
</file>