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保健介護課\介護保険担当\（１９）地域密着型関係\★公募\R7公募\"/>
    </mc:Choice>
  </mc:AlternateContent>
  <bookViews>
    <workbookView xWindow="-108" yWindow="-108" windowWidth="23256" windowHeight="12576" activeTab="3"/>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<sst xmlns="http://schemas.openxmlformats.org/spreadsheetml/2006/main" count="1817" uniqueCount="257">
  <si>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</si>
  <si>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</si>
  <si>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</si>
  <si>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</si>
  <si>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</si>
  <si>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</si>
  <si>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</si>
  <si>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</si>
  <si>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</si>
  <si>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</si>
  <si>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</si>
  <si>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</si>
  <si>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</si>
  <si>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</si>
  <si>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</si>
  <si>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</si>
  <si>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</si>
  <si>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</si>
  <si>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</si>
  <si>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</si>
  <si>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</si>
  <si>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</si>
  <si>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</si>
  <si>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</si>
  <si>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</si>
  <si>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</si>
  <si>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</si>
  <si>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</si>
  <si>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</si>
  <si>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</si>
  <si>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</si>
  <si>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</si>
  <si>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</si>
  <si>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</si>
  <si>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</si>
  <si>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</si>
  <si>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</si>
  <si>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</si>
  <si>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</si>
  <si>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</si>
  <si>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</si>
  <si>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</si>
  <si>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</si>
  <si>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</si>
  <si>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</si>
  <si>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</si>
  <si>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</si>
  <si>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</si>
  <si>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</si>
  <si>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</si>
  <si>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</si>
  <si>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</si>
  <si>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</si>
  <si>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</si>
  <si>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</si>
  <si>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</si>
  <si>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</si>
  <si>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</si>
  <si>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</si>
  <si>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</si>
  <si>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</si>
  <si>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</si>
  <si>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</si>
  <si>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</si>
  <si>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</si>
  <si>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</si>
  <si>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</si>
  <si>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</si>
  <si>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</si>
  <si>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</si>
  <si>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</si>
  <si>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</si>
  <si>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</si>
  <si>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</si>
  <si>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</si>
  <si>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</si>
  <si>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</si>
  <si>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</si>
  <si>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</si>
  <si>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</si>
  <si>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</si>
  <si>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</si>
  <si>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</si>
  <si>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</si>
  <si>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</si>
  <si>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</si>
  <si>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</si>
  <si>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</si>
  <si>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</si>
  <si>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</si>
  <si>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</si>
  <si>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</si>
  <si>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</si>
  <si>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</si>
  <si>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</si>
  <si>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</si>
  <si>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</si>
  <si>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</si>
  <si>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</si>
  <si>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</si>
  <si>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</si>
  <si>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</si>
  <si>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</si>
  <si>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</si>
  <si>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</si>
  <si>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</si>
  <si>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</si>
  <si>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</si>
  <si>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</si>
  <si>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</si>
  <si>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</si>
  <si>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</si>
  <si>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</si>
  <si>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</si>
  <si>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</si>
  <si>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</si>
  <si>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</si>
  <si>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</si>
  <si>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</si>
  <si>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</si>
  <si>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</si>
  <si>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</si>
  <si>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</si>
  <si>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</si>
  <si>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</si>
  <si>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</si>
  <si>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</si>
  <si>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</si>
  <si>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</si>
  <si>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</si>
  <si>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</si>
  <si>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</si>
  <si>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</si>
  <si>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</si>
  <si>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</si>
  <si>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</si>
  <si>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</si>
  <si>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</si>
  <si>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</si>
  <si>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</si>
  <si>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</si>
  <si>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</si>
  <si>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</si>
  <si>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</si>
  <si>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</si>
  <si>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</si>
  <si>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</si>
  <si>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</si>
  <si>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</si>
  <si>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</si>
  <si>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</si>
  <si>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</si>
  <si>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</si>
  <si>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</si>
  <si>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</si>
  <si>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</si>
  <si>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</si>
  <si>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</si>
  <si>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</si>
  <si>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</si>
  <si>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</si>
  <si>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</si>
  <si>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</si>
  <si>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</si>
  <si>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</si>
  <si>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</si>
  <si>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</si>
  <si>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</si>
  <si>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</si>
  <si>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</si>
  <si>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</si>
  <si>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</si>
  <si>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</si>
  <si>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</si>
  <si>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</si>
  <si>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</si>
  <si>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</si>
  <si>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</si>
  <si>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</si>
  <si>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</si>
  <si>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</si>
  <si>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</si>
  <si>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</si>
  <si>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</si>
  <si>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</si>
  <si>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</si>
  <si>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</si>
  <si>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</si>
  <si>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</si>
  <si>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</si>
  <si>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</si>
  <si>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</si>
  <si>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</si>
  <si>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</si>
  <si>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</si>
  <si>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</si>
  <si>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</si>
  <si>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</si>
  <si>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</si>
  <si>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</si>
  <si>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</si>
  <si>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</si>
  <si>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</si>
  <si>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</si>
  <si>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</si>
  <si>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</si>
  <si>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</si>
  <si>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</si>
  <si>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</si>
  <si>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</si>
  <si>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</si>
  <si>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</si>
  <si>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</si>
  <si>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</si>
  <si>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</si>
  <si>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</si>
  <si>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</si>
  <si>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</si>
  <si>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</si>
  <si>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</si>
  <si>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</si>
  <si>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</si>
  <si>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</si>
  <si>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</si>
  <si>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</si>
  <si>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</si>
  <si>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</si>
  <si>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</si>
  <si>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</si>
  <si>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</si>
  <si>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</si>
  <si>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</si>
  <si>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</si>
  <si>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</si>
  <si>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</si>
  <si>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</si>
  <si>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</si>
  <si>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</si>
  <si>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</si>
  <si>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</si>
  <si>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</si>
  <si>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</si>
  <si>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</si>
  <si>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</si>
  <si>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</si>
  <si>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</si>
  <si>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</si>
  <si>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</si>
  <si>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</si>
  <si>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</si>
  <si>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</si>
  <si>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</si>
  <si>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</si>
  <si>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</si>
  <si>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</si>
  <si>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</si>
  <si>
    <t>別紙2-9-1</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</si>
</sst>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5">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5">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5">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5">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5">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5">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5">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5">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5">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5">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5">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5">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5">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5">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5">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5">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5">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5">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5">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5">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5">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5">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5">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5">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5">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5">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5">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5">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5">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5">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5">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5">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5">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5">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5">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5">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5">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5">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5">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5">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5">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5">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5">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5">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5">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5">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5">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5">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5">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5">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5">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5">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5">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5">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5">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5">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5">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5">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5">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5">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5">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5">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5">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5">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5">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5">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5">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5">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5">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5">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5">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5">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5">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5">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5">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5">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5">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5">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5">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5">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5">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5">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5">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5">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5">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5">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5">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5">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5">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5">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5">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5">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5">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5">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5">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5">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5">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5">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5">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5">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5">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5">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5">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5">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5">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5">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5">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5">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5">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5">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5">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5">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5">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5">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5">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5">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5">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5">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5">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5">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5">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5">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5">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5">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5">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5">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5">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5">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5">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5">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5">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5">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5">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5">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5">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5">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5">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5">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5">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5">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5">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5">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5">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5">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5">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5">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5">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5">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5">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5">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5">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5">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5">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5">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5">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5">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5">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5">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5">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5">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5">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5">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5">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5">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5">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5">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5">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5">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5">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5">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5">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5">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5">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5">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5">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5">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5">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5">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5">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5">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5">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5">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5">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5">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5">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5">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5">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5">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5">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5">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5">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5">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5">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5">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5">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5">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5">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5">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5">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5">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tabSelected="1" view="pageBreakPreview" zoomScaleNormal="55" zoomScaleSheetLayoutView="100" workbookViewId="0">
      <selection activeCell="E7" sqref="E7"/>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256</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5">
      <c r="H2" s="7"/>
      <c r="K2" s="7"/>
      <c r="L2" s="7"/>
      <c r="N2" s="9"/>
      <c r="O2" s="9"/>
      <c r="P2" s="9"/>
      <c r="Q2" s="9"/>
      <c r="R2" s="9"/>
      <c r="S2" s="9"/>
      <c r="T2" s="9"/>
      <c r="U2" s="9"/>
      <c r="Z2" s="112" t="s">
        <v>27</v>
      </c>
      <c r="AA2" s="377"/>
      <c r="AB2" s="377"/>
      <c r="AC2" s="112" t="s">
        <v>28</v>
      </c>
      <c r="AD2" s="378" t="str">
        <f>IF(AA2=0,"",YEAR(DATE(2018+AA2,1,1)))</f>
        <v/>
      </c>
      <c r="AE2" s="378"/>
      <c r="AF2" s="113" t="s">
        <v>29</v>
      </c>
      <c r="AG2" s="113" t="s">
        <v>1</v>
      </c>
      <c r="AH2" s="377"/>
      <c r="AI2" s="377"/>
      <c r="AJ2" s="113" t="s">
        <v>24</v>
      </c>
      <c r="AQ2" s="9" t="s">
        <v>31</v>
      </c>
      <c r="AR2" s="377"/>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5">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t="e">
        <f>DAY(EOMONTH(DATE(AD2,AH2,1),0))</f>
        <v>#VALUE!</v>
      </c>
      <c r="BD8" s="38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c r="BC13" s="334"/>
      <c r="BD13" s="335"/>
      <c r="BE13" s="76" t="s">
        <v>17</v>
      </c>
      <c r="BF13" s="333"/>
      <c r="BG13" s="334"/>
      <c r="BH13" s="33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c r="BC14" s="334"/>
      <c r="BD14" s="335"/>
      <c r="BE14" s="76" t="s">
        <v>17</v>
      </c>
      <c r="BF14" s="333"/>
      <c r="BG14" s="334"/>
      <c r="BH14" s="33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5">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5">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5">
      <c r="B19" s="337"/>
      <c r="C19" s="342"/>
      <c r="D19" s="343"/>
      <c r="E19" s="344"/>
      <c r="F19" s="174"/>
      <c r="G19" s="177"/>
      <c r="H19" s="349"/>
      <c r="I19" s="352"/>
      <c r="J19" s="343"/>
      <c r="K19" s="343"/>
      <c r="L19" s="344"/>
      <c r="M19" s="352"/>
      <c r="N19" s="343"/>
      <c r="O19" s="344"/>
      <c r="P19" s="352"/>
      <c r="Q19" s="343"/>
      <c r="R19" s="343"/>
      <c r="S19" s="343"/>
      <c r="T19" s="370"/>
      <c r="U19" s="126" t="e">
        <f>WEEKDAY(DATE($AD$2,$AH$2,1))</f>
        <v>#VALUE!</v>
      </c>
      <c r="V19" s="127" t="e">
        <f>WEEKDAY(DATE($AD$2,$AH$2,2))</f>
        <v>#VALUE!</v>
      </c>
      <c r="W19" s="127" t="e">
        <f>WEEKDAY(DATE($AD$2,$AH$2,3))</f>
        <v>#VALUE!</v>
      </c>
      <c r="X19" s="127" t="e">
        <f>WEEKDAY(DATE($AD$2,$AH$2,4))</f>
        <v>#VALUE!</v>
      </c>
      <c r="Y19" s="127" t="e">
        <f>WEEKDAY(DATE($AD$2,$AH$2,5))</f>
        <v>#VALUE!</v>
      </c>
      <c r="Z19" s="127" t="e">
        <f>WEEKDAY(DATE($AD$2,$AH$2,6))</f>
        <v>#VALUE!</v>
      </c>
      <c r="AA19" s="128" t="e">
        <f>WEEKDAY(DATE($AD$2,$AH$2,7))</f>
        <v>#VALUE!</v>
      </c>
      <c r="AB19" s="129" t="e">
        <f>WEEKDAY(DATE($AD$2,$AH$2,8))</f>
        <v>#VALUE!</v>
      </c>
      <c r="AC19" s="127" t="e">
        <f>WEEKDAY(DATE($AD$2,$AH$2,9))</f>
        <v>#VALUE!</v>
      </c>
      <c r="AD19" s="127" t="e">
        <f>WEEKDAY(DATE($AD$2,$AH$2,10))</f>
        <v>#VALUE!</v>
      </c>
      <c r="AE19" s="127" t="e">
        <f>WEEKDAY(DATE($AD$2,$AH$2,11))</f>
        <v>#VALUE!</v>
      </c>
      <c r="AF19" s="127" t="e">
        <f>WEEKDAY(DATE($AD$2,$AH$2,12))</f>
        <v>#VALUE!</v>
      </c>
      <c r="AG19" s="127" t="e">
        <f>WEEKDAY(DATE($AD$2,$AH$2,13))</f>
        <v>#VALUE!</v>
      </c>
      <c r="AH19" s="128" t="e">
        <f>WEEKDAY(DATE($AD$2,$AH$2,14))</f>
        <v>#VALUE!</v>
      </c>
      <c r="AI19" s="129" t="e">
        <f>WEEKDAY(DATE($AD$2,$AH$2,15))</f>
        <v>#VALUE!</v>
      </c>
      <c r="AJ19" s="127" t="e">
        <f>WEEKDAY(DATE($AD$2,$AH$2,16))</f>
        <v>#VALUE!</v>
      </c>
      <c r="AK19" s="127" t="e">
        <f>WEEKDAY(DATE($AD$2,$AH$2,17))</f>
        <v>#VALUE!</v>
      </c>
      <c r="AL19" s="127" t="e">
        <f>WEEKDAY(DATE($AD$2,$AH$2,18))</f>
        <v>#VALUE!</v>
      </c>
      <c r="AM19" s="127" t="e">
        <f>WEEKDAY(DATE($AD$2,$AH$2,19))</f>
        <v>#VALUE!</v>
      </c>
      <c r="AN19" s="127" t="e">
        <f>WEEKDAY(DATE($AD$2,$AH$2,20))</f>
        <v>#VALUE!</v>
      </c>
      <c r="AO19" s="128" t="e">
        <f>WEEKDAY(DATE($AD$2,$AH$2,21))</f>
        <v>#VALUE!</v>
      </c>
      <c r="AP19" s="129" t="e">
        <f>WEEKDAY(DATE($AD$2,$AH$2,22))</f>
        <v>#VALUE!</v>
      </c>
      <c r="AQ19" s="127" t="e">
        <f>WEEKDAY(DATE($AD$2,$AH$2,23))</f>
        <v>#VALUE!</v>
      </c>
      <c r="AR19" s="127" t="e">
        <f>WEEKDAY(DATE($AD$2,$AH$2,24))</f>
        <v>#VALUE!</v>
      </c>
      <c r="AS19" s="127" t="e">
        <f>WEEKDAY(DATE($AD$2,$AH$2,25))</f>
        <v>#VALUE!</v>
      </c>
      <c r="AT19" s="127" t="e">
        <f>WEEKDAY(DATE($AD$2,$AH$2,26))</f>
        <v>#VALUE!</v>
      </c>
      <c r="AU19" s="127" t="e">
        <f>WEEKDAY(DATE($AD$2,$AH$2,27))</f>
        <v>#VALUE!</v>
      </c>
      <c r="AV19" s="128" t="e">
        <f>WEEKDAY(DATE($AD$2,$AH$2,28))</f>
        <v>#VALUE!</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5">
      <c r="B20" s="338"/>
      <c r="C20" s="345"/>
      <c r="D20" s="346"/>
      <c r="E20" s="347"/>
      <c r="F20" s="175"/>
      <c r="G20" s="178"/>
      <c r="H20" s="350"/>
      <c r="I20" s="353"/>
      <c r="J20" s="346"/>
      <c r="K20" s="346"/>
      <c r="L20" s="347"/>
      <c r="M20" s="353"/>
      <c r="N20" s="346"/>
      <c r="O20" s="347"/>
      <c r="P20" s="353"/>
      <c r="Q20" s="346"/>
      <c r="R20" s="346"/>
      <c r="S20" s="346"/>
      <c r="T20" s="371"/>
      <c r="U20" s="133" t="e">
        <f>IF(U19=1,"日",IF(U19=2,"月",IF(U19=3,"火",IF(U19=4,"水",IF(U19=5,"木",IF(U19=6,"金","土"))))))</f>
        <v>#VALUE!</v>
      </c>
      <c r="V20" s="134" t="e">
        <f t="shared" ref="V20:AV20" si="0">IF(V19=1,"日",IF(V19=2,"月",IF(V19=3,"火",IF(V19=4,"水",IF(V19=5,"木",IF(V19=6,"金","土"))))))</f>
        <v>#VALUE!</v>
      </c>
      <c r="W20" s="134" t="e">
        <f t="shared" si="0"/>
        <v>#VALUE!</v>
      </c>
      <c r="X20" s="134" t="e">
        <f t="shared" si="0"/>
        <v>#VALUE!</v>
      </c>
      <c r="Y20" s="134" t="e">
        <f t="shared" si="0"/>
        <v>#VALUE!</v>
      </c>
      <c r="Z20" s="134" t="e">
        <f t="shared" si="0"/>
        <v>#VALUE!</v>
      </c>
      <c r="AA20" s="135" t="e">
        <f t="shared" si="0"/>
        <v>#VALUE!</v>
      </c>
      <c r="AB20" s="136" t="e">
        <f>IF(AB19=1,"日",IF(AB19=2,"月",IF(AB19=3,"火",IF(AB19=4,"水",IF(AB19=5,"木",IF(AB19=6,"金","土"))))))</f>
        <v>#VALUE!</v>
      </c>
      <c r="AC20" s="134" t="e">
        <f t="shared" si="0"/>
        <v>#VALUE!</v>
      </c>
      <c r="AD20" s="134" t="e">
        <f t="shared" si="0"/>
        <v>#VALUE!</v>
      </c>
      <c r="AE20" s="134" t="e">
        <f t="shared" si="0"/>
        <v>#VALUE!</v>
      </c>
      <c r="AF20" s="134" t="e">
        <f t="shared" si="0"/>
        <v>#VALUE!</v>
      </c>
      <c r="AG20" s="134" t="e">
        <f t="shared" si="0"/>
        <v>#VALUE!</v>
      </c>
      <c r="AH20" s="135" t="e">
        <f t="shared" si="0"/>
        <v>#VALUE!</v>
      </c>
      <c r="AI20" s="136" t="e">
        <f>IF(AI19=1,"日",IF(AI19=2,"月",IF(AI19=3,"火",IF(AI19=4,"水",IF(AI19=5,"木",IF(AI19=6,"金","土"))))))</f>
        <v>#VALUE!</v>
      </c>
      <c r="AJ20" s="134" t="e">
        <f t="shared" si="0"/>
        <v>#VALUE!</v>
      </c>
      <c r="AK20" s="134" t="e">
        <f t="shared" si="0"/>
        <v>#VALUE!</v>
      </c>
      <c r="AL20" s="134" t="e">
        <f t="shared" si="0"/>
        <v>#VALUE!</v>
      </c>
      <c r="AM20" s="134" t="e">
        <f t="shared" si="0"/>
        <v>#VALUE!</v>
      </c>
      <c r="AN20" s="134" t="e">
        <f t="shared" si="0"/>
        <v>#VALUE!</v>
      </c>
      <c r="AO20" s="135" t="e">
        <f t="shared" si="0"/>
        <v>#VALUE!</v>
      </c>
      <c r="AP20" s="136" t="e">
        <f>IF(AP19=1,"日",IF(AP19=2,"月",IF(AP19=3,"火",IF(AP19=4,"水",IF(AP19=5,"木",IF(AP19=6,"金","土"))))))</f>
        <v>#VALUE!</v>
      </c>
      <c r="AQ20" s="134" t="e">
        <f t="shared" si="0"/>
        <v>#VALUE!</v>
      </c>
      <c r="AR20" s="134" t="e">
        <f t="shared" si="0"/>
        <v>#VALUE!</v>
      </c>
      <c r="AS20" s="134" t="e">
        <f t="shared" si="0"/>
        <v>#VALUE!</v>
      </c>
      <c r="AT20" s="134" t="e">
        <f t="shared" si="0"/>
        <v>#VALUE!</v>
      </c>
      <c r="AU20" s="134" t="e">
        <f t="shared" si="0"/>
        <v>#VALUE!</v>
      </c>
      <c r="AV20" s="135" t="e">
        <f t="shared" si="0"/>
        <v>#VALUE!</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5">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5">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5">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5">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5">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5">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5">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5">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5">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5">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5">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5">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5">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5">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5">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5">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5">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5">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5">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5">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5">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5">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5">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5">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5">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5">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5">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5">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5">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5">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5">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5">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5">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5">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5">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5">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5">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5">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5">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5">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5">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5">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5">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5">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 </cp:lastModifiedBy>
  <cp:lastPrinted>2021-02-24T09:26:12Z</cp:lastPrinted>
  <dcterms:created xsi:type="dcterms:W3CDTF">2020-01-28T01:12:50Z</dcterms:created>
  <dcterms:modified xsi:type="dcterms:W3CDTF">2025-06-03T13:29:54Z</dcterms:modified>
</cp:coreProperties>
</file>