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3 経営係\00 経営共通　\R3\調査・報告\1 財政課\21.経営分析\"/>
    </mc:Choice>
  </mc:AlternateContent>
  <workbookProtection workbookAlgorithmName="SHA-512" workbookHashValue="ZXnZ6PMcPK44JdAzczZFLXe8js2pVZ952Ww1S7bDxcDs4p0sSJ8LvmExKVKAlF11d1eeKMWNvYVcLI30iwJ7AA==" workbookSaltValue="UwwyeGaywZkQhyNYxB6mDQ==" workbookSpinCount="100000" lockStructure="1"/>
  <bookViews>
    <workbookView xWindow="0" yWindow="0" windowWidth="15360" windowHeight="76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<sst xmlns="http://schemas.openxmlformats.org/spreadsheetml/2006/main" count="228" uniqueCount="116">
  <si>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</si>
  <si>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</si>
  <si>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</si>
  <si>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</si>
  <si>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</si>
  <si>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</si>
  <si>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</si>
  <si>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</si>
  <si>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</si>
  <si>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</si>
  <si>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</si>
  <si>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</si>
  <si>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</si>
  <si>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</si>
  <si>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</si>
  <si>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</si>
  <si>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</si>
  <si>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</si>
  <si>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</si>
  <si>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</si>
  <si>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</si>
  <si>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</si>
  <si>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</si>
  <si>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</si>
  <si>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</si>
  <si>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</si>
  <si>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</si>
  <si>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</si>
  <si>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</si>
  <si>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</si>
  <si>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</si>
  <si>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</si>
  <si>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</si>
  <si>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</si>
  <si>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</si>
  <si>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</si>
  <si>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</si>
  <si>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</si>
  <si>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</si>
  <si>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</si>
  <si>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</si>
  <si>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</si>
  <si>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</si>
  <si>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</si>
  <si>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</si>
  <si>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</si>
  <si>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</si>
  <si>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</si>
  <si>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</si>
  <si>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</si>
  <si>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</si>
  <si>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</si>
  <si>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</si>
  <si>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</si>
  <si>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</si>
  <si>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</si>
  <si>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</si>
  <si>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</si>
  <si>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</si>
  <si>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</si>
  <si>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</si>
  <si>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</si>
  <si>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</si>
  <si>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</si>
  <si>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</si>
  <si>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</si>
  <si>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</si>
  <si>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</si>
  <si>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</si>
  <si>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</si>
  <si>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</si>
  <si>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</si>
  <si>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</si>
  <si>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</si>
  <si>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</si>
  <si>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</si>
  <si>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</si>
  <si>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</si>
  <si>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</si>
  <si>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</si>
  <si>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</si>
  <si>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</si>
  <si>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</si>
  <si>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</si>
  <si>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</si>
  <si>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</si>
  <si>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</si>
  <si>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</si>
  <si>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</si>
  <si>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</si>
  <si>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</si>
  <si>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</si>
  <si>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</si>
  <si>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</si>
  <si>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</si>
  <si>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</si>
  <si>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</si>
  <si>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</si>
  <si>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</si>
  <si>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</si>
  <si>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</si>
  <si>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</si>
  <si>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</si>
  <si>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</si>
  <si>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</si>
  <si>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</si>
  <si>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</si>
  <si>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</si>
  <si>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</si>
  <si>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</si>
  <si>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</si>
  <si>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</si>
  <si>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</si>
  <si>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経営の健全性については、①経常収支比率と⑤料金回収率が共に100％を超えており、黒字経営を維持し、経営に必要な経費を料金で賄うことができている状況を表しています。昨年度と比べ、給水収益、一般会計補助金等が収入減となり、経常収支比率は1.58％の減となりましたが、類似団体平均値や全国平均値をともに上回っており、収支は健全な水準にあると言えます。今後も黒字経営を維持できるよう効率化を図り、経営健全化に努めます。
　経営の効率性については、⑥給水原価が、昨年度に比べ0.23円の微増となりました。甲賀市は給水区域が広範囲にわたることや、地形的な問題から施設を多く抱えており、経常費用（減価償却費や施設の維持管理に係る費用）が多いことから類似団体平均値や全国平均値をともに上回っています。
　⑦施設利用率は、昨年度に比べ増加しています。施設の稼働が収益につながっているかを判断する⑧有収率は増加しており、漏水等による収益につながらない配水が減少したと考えられます。給水人口の減少に伴い配水量も減少していくと考えられることから、引き続き漏水調査や老朽管の更新等を実施していきます。</t>
    <rPh sb="1" eb="3">
      <t>ケイエイ</t>
    </rPh>
    <rPh sb="4" eb="7">
      <t>ケンゼンセイ</t>
    </rPh>
    <rPh sb="14" eb="16">
      <t>ケイジョウ</t>
    </rPh>
    <rPh sb="16" eb="18">
      <t>シュウシ</t>
    </rPh>
    <rPh sb="18" eb="20">
      <t>ヒリツ</t>
    </rPh>
    <rPh sb="22" eb="24">
      <t>リョウキン</t>
    </rPh>
    <rPh sb="24" eb="26">
      <t>カイシュウ</t>
    </rPh>
    <rPh sb="26" eb="27">
      <t>リツ</t>
    </rPh>
    <rPh sb="28" eb="29">
      <t>トモ</t>
    </rPh>
    <rPh sb="35" eb="36">
      <t>コ</t>
    </rPh>
    <rPh sb="41" eb="43">
      <t>クロジ</t>
    </rPh>
    <rPh sb="43" eb="45">
      <t>ケイエイ</t>
    </rPh>
    <rPh sb="46" eb="48">
      <t>イジ</t>
    </rPh>
    <rPh sb="56" eb="58">
      <t>ケイヒ</t>
    </rPh>
    <rPh sb="59" eb="61">
      <t>リョウキン</t>
    </rPh>
    <rPh sb="62" eb="63">
      <t>マカナ</t>
    </rPh>
    <rPh sb="72" eb="74">
      <t>ジョウキョウ</t>
    </rPh>
    <rPh sb="75" eb="76">
      <t>アラワ</t>
    </rPh>
    <rPh sb="82" eb="84">
      <t>サクネン</t>
    </rPh>
    <rPh sb="84" eb="85">
      <t>ド</t>
    </rPh>
    <rPh sb="86" eb="87">
      <t>クラ</t>
    </rPh>
    <rPh sb="89" eb="91">
      <t>キュウスイ</t>
    </rPh>
    <rPh sb="91" eb="93">
      <t>シュウエキ</t>
    </rPh>
    <rPh sb="94" eb="96">
      <t>イッパン</t>
    </rPh>
    <rPh sb="96" eb="98">
      <t>カイケイ</t>
    </rPh>
    <rPh sb="98" eb="101">
      <t>ホジョキン</t>
    </rPh>
    <rPh sb="101" eb="102">
      <t>トウ</t>
    </rPh>
    <rPh sb="103" eb="105">
      <t>シュウニュウ</t>
    </rPh>
    <rPh sb="105" eb="106">
      <t>ゲン</t>
    </rPh>
    <rPh sb="123" eb="124">
      <t>ゲン</t>
    </rPh>
    <rPh sb="132" eb="134">
      <t>ルイジ</t>
    </rPh>
    <rPh sb="134" eb="136">
      <t>ダンタイ</t>
    </rPh>
    <rPh sb="136" eb="138">
      <t>ヘイキン</t>
    </rPh>
    <rPh sb="138" eb="139">
      <t>チ</t>
    </rPh>
    <rPh sb="140" eb="142">
      <t>ゼンコク</t>
    </rPh>
    <rPh sb="142" eb="144">
      <t>ヘイキン</t>
    </rPh>
    <rPh sb="144" eb="145">
      <t>チ</t>
    </rPh>
    <rPh sb="149" eb="151">
      <t>ウワマワ</t>
    </rPh>
    <rPh sb="156" eb="158">
      <t>シュウシ</t>
    </rPh>
    <rPh sb="159" eb="161">
      <t>ケンゼン</t>
    </rPh>
    <rPh sb="162" eb="164">
      <t>スイジュン</t>
    </rPh>
    <rPh sb="168" eb="169">
      <t>イ</t>
    </rPh>
    <rPh sb="173" eb="175">
      <t>コンゴ</t>
    </rPh>
    <rPh sb="176" eb="178">
      <t>クロジ</t>
    </rPh>
    <rPh sb="178" eb="180">
      <t>ケイエイ</t>
    </rPh>
    <rPh sb="181" eb="183">
      <t>イジ</t>
    </rPh>
    <rPh sb="188" eb="191">
      <t>コウリツカ</t>
    </rPh>
    <rPh sb="192" eb="193">
      <t>ハカ</t>
    </rPh>
    <rPh sb="195" eb="197">
      <t>ケイエイ</t>
    </rPh>
    <rPh sb="197" eb="200">
      <t>ケンゼンカ</t>
    </rPh>
    <rPh sb="201" eb="202">
      <t>ツト</t>
    </rPh>
    <rPh sb="208" eb="210">
      <t>ケイエイ</t>
    </rPh>
    <rPh sb="211" eb="214">
      <t>コウリツセイ</t>
    </rPh>
    <rPh sb="221" eb="223">
      <t>キュウスイ</t>
    </rPh>
    <rPh sb="223" eb="225">
      <t>ゲンカ</t>
    </rPh>
    <rPh sb="231" eb="232">
      <t>クラ</t>
    </rPh>
    <rPh sb="237" eb="238">
      <t>エン</t>
    </rPh>
    <rPh sb="239" eb="240">
      <t>ビ</t>
    </rPh>
    <rPh sb="240" eb="241">
      <t>ゾウ</t>
    </rPh>
    <rPh sb="248" eb="250">
      <t>コウカ</t>
    </rPh>
    <rPh sb="252" eb="254">
      <t>キュウスイ</t>
    </rPh>
    <rPh sb="254" eb="256">
      <t>クイキ</t>
    </rPh>
    <rPh sb="257" eb="260">
      <t>コウハンイ</t>
    </rPh>
    <rPh sb="268" eb="271">
      <t>チケイテキ</t>
    </rPh>
    <rPh sb="272" eb="274">
      <t>モンダイ</t>
    </rPh>
    <rPh sb="276" eb="278">
      <t>シセツ</t>
    </rPh>
    <rPh sb="279" eb="280">
      <t>オオ</t>
    </rPh>
    <rPh sb="281" eb="282">
      <t>カカ</t>
    </rPh>
    <rPh sb="287" eb="289">
      <t>ケイジョウ</t>
    </rPh>
    <rPh sb="289" eb="291">
      <t>ヒヨウ</t>
    </rPh>
    <rPh sb="292" eb="294">
      <t>ゲンカ</t>
    </rPh>
    <rPh sb="294" eb="296">
      <t>ショウキャク</t>
    </rPh>
    <rPh sb="296" eb="297">
      <t>ヒ</t>
    </rPh>
    <rPh sb="298" eb="300">
      <t>シセツ</t>
    </rPh>
    <rPh sb="301" eb="303">
      <t>イジ</t>
    </rPh>
    <rPh sb="303" eb="305">
      <t>カンリ</t>
    </rPh>
    <rPh sb="306" eb="307">
      <t>カカ</t>
    </rPh>
    <rPh sb="308" eb="310">
      <t>ヒヨウ</t>
    </rPh>
    <rPh sb="312" eb="313">
      <t>オオ</t>
    </rPh>
    <rPh sb="324" eb="325">
      <t>チ</t>
    </rPh>
    <rPh sb="330" eb="331">
      <t>チ</t>
    </rPh>
    <rPh sb="346" eb="348">
      <t>シセツ</t>
    </rPh>
    <rPh sb="348" eb="350">
      <t>リヨウ</t>
    </rPh>
    <rPh sb="350" eb="351">
      <t>リツ</t>
    </rPh>
    <rPh sb="353" eb="355">
      <t>サクネン</t>
    </rPh>
    <rPh sb="355" eb="356">
      <t>ド</t>
    </rPh>
    <rPh sb="357" eb="358">
      <t>クラ</t>
    </rPh>
    <rPh sb="359" eb="361">
      <t>ゾウカ</t>
    </rPh>
    <rPh sb="394" eb="396">
      <t>ゾウカ</t>
    </rPh>
    <rPh sb="401" eb="403">
      <t>ロウスイ</t>
    </rPh>
    <rPh sb="403" eb="404">
      <t>トウ</t>
    </rPh>
    <rPh sb="407" eb="409">
      <t>シュウエキ</t>
    </rPh>
    <rPh sb="416" eb="418">
      <t>ハイスイ</t>
    </rPh>
    <rPh sb="419" eb="421">
      <t>ゲンショウ</t>
    </rPh>
    <rPh sb="424" eb="425">
      <t>カンガ</t>
    </rPh>
    <rPh sb="431" eb="433">
      <t>キュウスイ</t>
    </rPh>
    <rPh sb="433" eb="435">
      <t>ジンコウ</t>
    </rPh>
    <rPh sb="436" eb="437">
      <t>ゲン</t>
    </rPh>
    <rPh sb="437" eb="438">
      <t>ショウ</t>
    </rPh>
    <rPh sb="439" eb="440">
      <t>トモナ</t>
    </rPh>
    <rPh sb="441" eb="443">
      <t>ハイスイ</t>
    </rPh>
    <rPh sb="443" eb="444">
      <t>リョウ</t>
    </rPh>
    <rPh sb="445" eb="447">
      <t>ゲンショウ</t>
    </rPh>
    <rPh sb="452" eb="453">
      <t>カンガ</t>
    </rPh>
    <rPh sb="462" eb="463">
      <t>ヒ</t>
    </rPh>
    <rPh sb="464" eb="465">
      <t>ツヅ</t>
    </rPh>
    <rPh sb="466" eb="468">
      <t>ロウスイ</t>
    </rPh>
    <rPh sb="468" eb="470">
      <t>チョウサ</t>
    </rPh>
    <rPh sb="471" eb="473">
      <t>ロウキュウ</t>
    </rPh>
    <rPh sb="473" eb="474">
      <t>カン</t>
    </rPh>
    <rPh sb="475" eb="477">
      <t>コウシン</t>
    </rPh>
    <rPh sb="477" eb="478">
      <t>トウ</t>
    </rPh>
    <rPh sb="479" eb="481">
      <t>ジッシ</t>
    </rPh>
    <phoneticPr fontId="4"/>
  </si>
  <si>
    <t>　①有形固定資産減価償却率は、類似団体の平均値より老朽化度合いは低いと言えますが、年々増加し老朽化度合いが進んでいます。③管路更新率は、昨年度に引き続き今年度も類似団体を上回る値となっています。経年化率は次第に進行していくため、今後も計画的に管路の更新を進めていきます。</t>
    <rPh sb="2" eb="4">
      <t>ユウケイ</t>
    </rPh>
    <rPh sb="4" eb="6">
      <t>コテイ</t>
    </rPh>
    <rPh sb="6" eb="8">
      <t>シサン</t>
    </rPh>
    <rPh sb="8" eb="10">
      <t>ゲンカ</t>
    </rPh>
    <rPh sb="10" eb="12">
      <t>ショウキャク</t>
    </rPh>
    <rPh sb="12" eb="13">
      <t>リツ</t>
    </rPh>
    <rPh sb="15" eb="17">
      <t>ルイジ</t>
    </rPh>
    <rPh sb="17" eb="19">
      <t>ダンタイ</t>
    </rPh>
    <rPh sb="20" eb="23">
      <t>ヘイキンチ</t>
    </rPh>
    <rPh sb="25" eb="28">
      <t>ロウキュウカ</t>
    </rPh>
    <rPh sb="28" eb="30">
      <t>ドア</t>
    </rPh>
    <rPh sb="32" eb="33">
      <t>ヒク</t>
    </rPh>
    <rPh sb="35" eb="36">
      <t>イ</t>
    </rPh>
    <rPh sb="41" eb="43">
      <t>ネンネン</t>
    </rPh>
    <rPh sb="43" eb="45">
      <t>ゾウカ</t>
    </rPh>
    <rPh sb="46" eb="49">
      <t>ロウキュウカ</t>
    </rPh>
    <rPh sb="49" eb="51">
      <t>ドア</t>
    </rPh>
    <rPh sb="53" eb="54">
      <t>スス</t>
    </rPh>
    <rPh sb="97" eb="100">
      <t>ケイネンカ</t>
    </rPh>
    <rPh sb="100" eb="101">
      <t>リツ</t>
    </rPh>
    <rPh sb="102" eb="104">
      <t>シダイ</t>
    </rPh>
    <rPh sb="105" eb="107">
      <t>シンコウ</t>
    </rPh>
    <rPh sb="114" eb="116">
      <t>コンゴ</t>
    </rPh>
    <rPh sb="117" eb="120">
      <t>ケイカクテキ</t>
    </rPh>
    <rPh sb="121" eb="123">
      <t>カンロ</t>
    </rPh>
    <rPh sb="124" eb="126">
      <t>コウシン</t>
    </rPh>
    <rPh sb="127" eb="128">
      <t>スス</t>
    </rPh>
    <phoneticPr fontId="4"/>
  </si>
  <si>
    <t>　経営の健全性においては、経常収支比率及び料金回収率が近年は毎年100％を超えており、現状は良好であると言えます。しかし、給水人口の減少や節水型社会の浸透により、水需要の増加は見込めない状況です。加えて施設の老朽化と更新時期を迎えるため、今後厳しい経営状況を迎えると考えられます。平成30年度に策定した第2次甲賀市水道ビジョンに基づき、老朽施設の更新を計画的に進めながら、健全で効率のよい経営を維持していくため、中長期的な財政計画に基づく経営を行うとともに、水需要の変化を敏感にとらえ、計画の見直しを柔軟に行っていく必要があると考えます。</t>
    <rPh sb="1" eb="3">
      <t>ケイエイ</t>
    </rPh>
    <rPh sb="4" eb="7">
      <t>ケンゼンセイ</t>
    </rPh>
    <rPh sb="13" eb="15">
      <t>ケイジョウ</t>
    </rPh>
    <rPh sb="15" eb="17">
      <t>シュウシ</t>
    </rPh>
    <rPh sb="17" eb="19">
      <t>ヒリツ</t>
    </rPh>
    <rPh sb="19" eb="20">
      <t>オヨ</t>
    </rPh>
    <rPh sb="21" eb="23">
      <t>リョウキン</t>
    </rPh>
    <rPh sb="23" eb="25">
      <t>カイシュウ</t>
    </rPh>
    <rPh sb="25" eb="26">
      <t>リツ</t>
    </rPh>
    <rPh sb="27" eb="29">
      <t>キンネン</t>
    </rPh>
    <rPh sb="30" eb="32">
      <t>マイトシ</t>
    </rPh>
    <rPh sb="37" eb="38">
      <t>コ</t>
    </rPh>
    <rPh sb="43" eb="45">
      <t>ゲンジョウ</t>
    </rPh>
    <rPh sb="46" eb="48">
      <t>リョウコウ</t>
    </rPh>
    <rPh sb="52" eb="53">
      <t>イ</t>
    </rPh>
    <rPh sb="61" eb="63">
      <t>キュウスイ</t>
    </rPh>
    <rPh sb="63" eb="65">
      <t>ジンコウ</t>
    </rPh>
    <rPh sb="66" eb="68">
      <t>ゲンショウ</t>
    </rPh>
    <rPh sb="69" eb="72">
      <t>セッスイガタ</t>
    </rPh>
    <rPh sb="72" eb="74">
      <t>シャカイ</t>
    </rPh>
    <rPh sb="75" eb="77">
      <t>シントウ</t>
    </rPh>
    <rPh sb="81" eb="82">
      <t>ミズ</t>
    </rPh>
    <rPh sb="82" eb="84">
      <t>ジュヨウ</t>
    </rPh>
    <rPh sb="85" eb="87">
      <t>ゾウカ</t>
    </rPh>
    <rPh sb="88" eb="90">
      <t>ミコ</t>
    </rPh>
    <rPh sb="93" eb="95">
      <t>ジョウキョウ</t>
    </rPh>
    <rPh sb="98" eb="99">
      <t>クワ</t>
    </rPh>
    <rPh sb="101" eb="103">
      <t>シセツ</t>
    </rPh>
    <rPh sb="104" eb="107">
      <t>ロウキュウカ</t>
    </rPh>
    <rPh sb="108" eb="110">
      <t>コウシン</t>
    </rPh>
    <rPh sb="110" eb="112">
      <t>ジキ</t>
    </rPh>
    <rPh sb="113" eb="114">
      <t>ムカ</t>
    </rPh>
    <rPh sb="119" eb="121">
      <t>コンゴ</t>
    </rPh>
    <rPh sb="129" eb="130">
      <t>ムカ</t>
    </rPh>
    <rPh sb="133" eb="134">
      <t>カンガ</t>
    </rPh>
    <rPh sb="140" eb="142">
      <t>ヘイセイ</t>
    </rPh>
    <rPh sb="144" eb="145">
      <t>ネン</t>
    </rPh>
    <rPh sb="145" eb="146">
      <t>ド</t>
    </rPh>
    <rPh sb="147" eb="149">
      <t>サクテイ</t>
    </rPh>
    <rPh sb="151" eb="152">
      <t>ダイ</t>
    </rPh>
    <rPh sb="153" eb="154">
      <t>ジ</t>
    </rPh>
    <rPh sb="154" eb="157">
      <t>コウカシ</t>
    </rPh>
    <rPh sb="157" eb="159">
      <t>スイドウ</t>
    </rPh>
    <rPh sb="164" eb="165">
      <t>モト</t>
    </rPh>
    <rPh sb="168" eb="170">
      <t>ロウキュウ</t>
    </rPh>
    <rPh sb="186" eb="188">
      <t>ケンゼン</t>
    </rPh>
    <rPh sb="189" eb="191">
      <t>コウリツ</t>
    </rPh>
    <rPh sb="194" eb="196">
      <t>ケイエイ</t>
    </rPh>
    <rPh sb="197" eb="199">
      <t>イジ</t>
    </rPh>
    <rPh sb="211" eb="213">
      <t>ザイセイ</t>
    </rPh>
    <rPh sb="213" eb="215">
      <t>ケイカク</t>
    </rPh>
    <rPh sb="216" eb="217">
      <t>モト</t>
    </rPh>
    <rPh sb="219" eb="221">
      <t>ケイエイ</t>
    </rPh>
    <rPh sb="222" eb="223">
      <t>オコナ</t>
    </rPh>
    <rPh sb="243" eb="245">
      <t>ケイカク</t>
    </rPh>
    <rPh sb="246" eb="248">
      <t>ミナオ</t>
    </rPh>
    <rPh sb="250" eb="252">
      <t>ジュウナン</t>
    </rPh>
    <rPh sb="253" eb="254">
      <t>オコナ</t>
    </rPh>
    <rPh sb="258" eb="260">
      <t>ヒツヨウ</t>
    </rPh>
    <rPh sb="264" eb="26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</si>
</sst>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0.55000000000000004</c:v>
                </c:pt>
                <c:pt idx="1">
                  <c:v>0.89</c:v>
                </c:pt>
                <c:pt idx="2">
                  <c:v>0.6</c:v>
                </c:pt>
                <c:pt idx="3">
                  <c:v>0.9</c:v>
                </c:pt>
                <c:pt idx="4">
                  <c:v>0.73</c:v>
                </c:pt>
              </c:numCache>
            </c:numRef>
          </c:val>
          <c:extLst>
            <c:ext xmlns:c16="http://schemas.microsoft.com/office/drawing/2014/chart" uri="{C3380CC4-5D6E-409C-BE32-E72D297353CC}">
              <c16:uniqueId val="{00000000-BA57-486C-8C5E-BFC22F1ED8A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BA57-486C-8C5E-BFC22F1ED8A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62.64</c:v>
                </c:pt>
                <c:pt idx="1">
                  <c:v>63.01</c:v>
                </c:pt>
                <c:pt idx="2">
                  <c:v>62.3</c:v>
                </c:pt>
                <c:pt idx="3">
                  <c:v>60.6</c:v>
                </c:pt>
                <c:pt idx="4">
                  <c:v>63.26</c:v>
                </c:pt>
              </c:numCache>
            </c:numRef>
          </c:val>
          <c:extLst>
            <c:ext xmlns:c16="http://schemas.microsoft.com/office/drawing/2014/chart" uri="{C3380CC4-5D6E-409C-BE32-E72D297353CC}">
              <c16:uniqueId val="{00000000-B349-4892-8EB9-0E577B55145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B349-4892-8EB9-0E577B55145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85.29</c:v>
                </c:pt>
                <c:pt idx="1">
                  <c:v>82.73</c:v>
                </c:pt>
                <c:pt idx="2">
                  <c:v>84.88</c:v>
                </c:pt>
                <c:pt idx="3">
                  <c:v>85.58</c:v>
                </c:pt>
                <c:pt idx="4">
                  <c:v>87.78</c:v>
                </c:pt>
              </c:numCache>
            </c:numRef>
          </c:val>
          <c:extLst>
            <c:ext xmlns:c16="http://schemas.microsoft.com/office/drawing/2014/chart" uri="{C3380CC4-5D6E-409C-BE32-E72D297353CC}">
              <c16:uniqueId val="{00000000-4D7C-4738-9466-ED5024FC653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4D7C-4738-9466-ED5024FC653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115.7</c:v>
                </c:pt>
                <c:pt idx="1">
                  <c:v>113.08</c:v>
                </c:pt>
                <c:pt idx="2">
                  <c:v>116.92</c:v>
                </c:pt>
                <c:pt idx="3">
                  <c:v>117.16</c:v>
                </c:pt>
                <c:pt idx="4">
                  <c:v>115.58</c:v>
                </c:pt>
              </c:numCache>
            </c:numRef>
          </c:val>
          <c:extLst>
            <c:ext xmlns:c16="http://schemas.microsoft.com/office/drawing/2014/chart" uri="{C3380CC4-5D6E-409C-BE32-E72D297353CC}">
              <c16:uniqueId val="{00000000-3E76-4914-A5A1-4D18B7665F8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3E76-4914-A5A1-4D18B7665F8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42.89</c:v>
                </c:pt>
                <c:pt idx="1">
                  <c:v>44.42</c:v>
                </c:pt>
                <c:pt idx="2">
                  <c:v>45.96</c:v>
                </c:pt>
                <c:pt idx="3">
                  <c:v>47.04</c:v>
                </c:pt>
                <c:pt idx="4">
                  <c:v>47.83</c:v>
                </c:pt>
              </c:numCache>
            </c:numRef>
          </c:val>
          <c:extLst>
            <c:ext xmlns:c16="http://schemas.microsoft.com/office/drawing/2014/chart" uri="{C3380CC4-5D6E-409C-BE32-E72D297353CC}">
              <c16:uniqueId val="{00000000-CC04-4609-B1C6-6C6AC762695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CC04-4609-B1C6-6C6AC762695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11.62</c:v>
                </c:pt>
                <c:pt idx="1">
                  <c:v>10.34</c:v>
                </c:pt>
                <c:pt idx="2">
                  <c:v>11.76</c:v>
                </c:pt>
                <c:pt idx="3">
                  <c:v>11.32</c:v>
                </c:pt>
                <c:pt idx="4">
                  <c:v>11.08</c:v>
                </c:pt>
              </c:numCache>
            </c:numRef>
          </c:val>
          <c:extLst>
            <c:ext xmlns:c16="http://schemas.microsoft.com/office/drawing/2014/chart" uri="{C3380CC4-5D6E-409C-BE32-E72D297353CC}">
              <c16:uniqueId val="{00000000-8FF2-47B1-8D37-E987B8283E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FF2-47B1-8D37-E987B8283E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2A4-4CD1-8BD6-D9B4C891F2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82A4-4CD1-8BD6-D9B4C891F2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484.5</c:v>
                </c:pt>
                <c:pt idx="1">
                  <c:v>476.89</c:v>
                </c:pt>
                <c:pt idx="2">
                  <c:v>637.15</c:v>
                </c:pt>
                <c:pt idx="3">
                  <c:v>428.71</c:v>
                </c:pt>
                <c:pt idx="4">
                  <c:v>543.79</c:v>
                </c:pt>
              </c:numCache>
            </c:numRef>
          </c:val>
          <c:extLst>
            <c:ext xmlns:c16="http://schemas.microsoft.com/office/drawing/2014/chart" uri="{C3380CC4-5D6E-409C-BE32-E72D297353CC}">
              <c16:uniqueId val="{00000000-26E4-4428-91D9-F40F307C639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26E4-4428-91D9-F40F307C639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288.79000000000002</c:v>
                </c:pt>
                <c:pt idx="1">
                  <c:v>292.98</c:v>
                </c:pt>
                <c:pt idx="2">
                  <c:v>288.92</c:v>
                </c:pt>
                <c:pt idx="3">
                  <c:v>293.19</c:v>
                </c:pt>
                <c:pt idx="4">
                  <c:v>295.58999999999997</c:v>
                </c:pt>
              </c:numCache>
            </c:numRef>
          </c:val>
          <c:extLst>
            <c:ext xmlns:c16="http://schemas.microsoft.com/office/drawing/2014/chart" uri="{C3380CC4-5D6E-409C-BE32-E72D297353CC}">
              <c16:uniqueId val="{00000000-A950-4E78-BCB3-6309E21484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A950-4E78-BCB3-6309E21484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113.13</c:v>
                </c:pt>
                <c:pt idx="1">
                  <c:v>110.17</c:v>
                </c:pt>
                <c:pt idx="2">
                  <c:v>114.62</c:v>
                </c:pt>
                <c:pt idx="3">
                  <c:v>114.8</c:v>
                </c:pt>
                <c:pt idx="4">
                  <c:v>113.46</c:v>
                </c:pt>
              </c:numCache>
            </c:numRef>
          </c:val>
          <c:extLst>
            <c:ext xmlns:c16="http://schemas.microsoft.com/office/drawing/2014/chart" uri="{C3380CC4-5D6E-409C-BE32-E72D297353CC}">
              <c16:uniqueId val="{00000000-0EB4-4E31-BBE9-F8DC22D846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0EB4-4E31-BBE9-F8DC22D846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184.18</c:v>
                </c:pt>
                <c:pt idx="1">
                  <c:v>189.55</c:v>
                </c:pt>
                <c:pt idx="2">
                  <c:v>181.86</c:v>
                </c:pt>
                <c:pt idx="3">
                  <c:v>181.67</c:v>
                </c:pt>
                <c:pt idx="4">
                  <c:v>181.9</c:v>
                </c:pt>
              </c:numCache>
            </c:numRef>
          </c:val>
          <c:extLst>
            <c:ext xmlns:c16="http://schemas.microsoft.com/office/drawing/2014/chart" uri="{C3380CC4-5D6E-409C-BE32-E72D297353CC}">
              <c16:uniqueId val="{00000000-D381-4B18-8092-AA6B1046D50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D381-4B18-8092-AA6B1046D50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L66" sqref="BL66:BZ82"/>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滋賀県　甲賀市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90194</v>
      </c>
      <c r="AM8" s="61"/>
      <c r="AN8" s="61"/>
      <c r="AO8" s="61"/>
      <c r="AP8" s="61"/>
      <c r="AQ8" s="61"/>
      <c r="AR8" s="61"/>
      <c r="AS8" s="61"/>
      <c r="AT8" s="52">
        <f>データ!$S$6</f>
        <v>481.62</v>
      </c>
      <c r="AU8" s="53"/>
      <c r="AV8" s="53"/>
      <c r="AW8" s="53"/>
      <c r="AX8" s="53"/>
      <c r="AY8" s="53"/>
      <c r="AZ8" s="53"/>
      <c r="BA8" s="53"/>
      <c r="BB8" s="54">
        <f>データ!$T$6</f>
        <v>187.27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69.78</v>
      </c>
      <c r="J10" s="53"/>
      <c r="K10" s="53"/>
      <c r="L10" s="53"/>
      <c r="M10" s="53"/>
      <c r="N10" s="53"/>
      <c r="O10" s="64"/>
      <c r="P10" s="54">
        <f>データ!$P$6</f>
        <v>99.85</v>
      </c>
      <c r="Q10" s="54"/>
      <c r="R10" s="54"/>
      <c r="S10" s="54"/>
      <c r="T10" s="54"/>
      <c r="U10" s="54"/>
      <c r="V10" s="54"/>
      <c r="W10" s="61">
        <f>データ!$Q$6</f>
        <v>3289</v>
      </c>
      <c r="X10" s="61"/>
      <c r="Y10" s="61"/>
      <c r="Z10" s="61"/>
      <c r="AA10" s="61"/>
      <c r="AB10" s="61"/>
      <c r="AC10" s="61"/>
      <c r="AD10" s="2"/>
      <c r="AE10" s="2"/>
      <c r="AF10" s="2"/>
      <c r="AG10" s="2"/>
      <c r="AH10" s="4"/>
      <c r="AI10" s="4"/>
      <c r="AJ10" s="4"/>
      <c r="AK10" s="4"/>
      <c r="AL10" s="61">
        <f>データ!$U$6</f>
        <v>90785</v>
      </c>
      <c r="AM10" s="61"/>
      <c r="AN10" s="61"/>
      <c r="AO10" s="61"/>
      <c r="AP10" s="61"/>
      <c r="AQ10" s="61"/>
      <c r="AR10" s="61"/>
      <c r="AS10" s="61"/>
      <c r="AT10" s="52">
        <f>データ!$V$6</f>
        <v>204.9</v>
      </c>
      <c r="AU10" s="53"/>
      <c r="AV10" s="53"/>
      <c r="AW10" s="53"/>
      <c r="AX10" s="53"/>
      <c r="AY10" s="53"/>
      <c r="AZ10" s="53"/>
      <c r="BA10" s="53"/>
      <c r="BB10" s="54">
        <f>データ!$W$6</f>
        <v>443.07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114</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115</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VsMd1gUjtEQ9dJ4Rtq6+KlHDAVeYR0d3v5SPyIAaJr/kCYcu0ergoep1/loLr1+ZtnNi570oDDRjTQa9qPCgg==" saltValue="0TuR6p8WOgvQAVCjP5L3b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252093</v>
      </c>
      <c r="D6" s="34">
        <f t="shared" si="3"/>
        <v>46</v>
      </c>
      <c r="E6" s="34">
        <f t="shared" si="3"/>
        <v>1</v>
      </c>
      <c r="F6" s="34">
        <f t="shared" si="3"/>
        <v>0</v>
      </c>
      <c r="G6" s="34">
        <f t="shared" si="3"/>
        <v>1</v>
      </c>
      <c r="H6" s="34" t="str">
        <f t="shared" si="3"/>
        <v>滋賀県　甲賀市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69.78</v>
      </c>
      <c r="P6" s="35">
        <f t="shared" si="3"/>
        <v>99.85</v>
      </c>
      <c r="Q6" s="35">
        <f t="shared" si="3"/>
        <v>3289</v>
      </c>
      <c r="R6" s="35">
        <f t="shared" si="3"/>
        <v>90194</v>
      </c>
      <c r="S6" s="35">
        <f t="shared" si="3"/>
        <v>481.62</v>
      </c>
      <c r="T6" s="35">
        <f t="shared" si="3"/>
        <v>187.27</v>
      </c>
      <c r="U6" s="35">
        <f t="shared" si="3"/>
        <v>90785</v>
      </c>
      <c r="V6" s="35">
        <f t="shared" si="3"/>
        <v>204.9</v>
      </c>
      <c r="W6" s="35">
        <f t="shared" si="3"/>
        <v>443.07</v>
      </c>
      <c r="X6" s="36">
        <f>IF(X7="",NA(),X7)</f>
        <v>115.7</v>
      </c>
      <c r="Y6" s="36">
        <f t="shared" ref="Y6:AG6" si="4">IF(Y7="",NA(),Y7)</f>
        <v>113.08</v>
      </c>
      <c r="Z6" s="36">
        <f t="shared" si="4"/>
        <v>116.92</v>
      </c>
      <c r="AA6" s="36">
        <f t="shared" si="4"/>
        <v>117.16</v>
      </c>
      <c r="AB6" s="36">
        <f t="shared" si="4"/>
        <v>115.58</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484.5</v>
      </c>
      <c r="AU6" s="36">
        <f t="shared" ref="AU6:BC6" si="6">IF(AU7="",NA(),AU7)</f>
        <v>476.89</v>
      </c>
      <c r="AV6" s="36">
        <f t="shared" si="6"/>
        <v>637.15</v>
      </c>
      <c r="AW6" s="36">
        <f t="shared" si="6"/>
        <v>428.71</v>
      </c>
      <c r="AX6" s="36">
        <f t="shared" si="6"/>
        <v>543.79</v>
      </c>
      <c r="AY6" s="36">
        <f t="shared" si="6"/>
        <v>357.82</v>
      </c>
      <c r="AZ6" s="36">
        <f t="shared" si="6"/>
        <v>355.5</v>
      </c>
      <c r="BA6" s="36">
        <f t="shared" si="6"/>
        <v>349.83</v>
      </c>
      <c r="BB6" s="36">
        <f t="shared" si="6"/>
        <v>360.86</v>
      </c>
      <c r="BC6" s="36">
        <f t="shared" si="6"/>
        <v>350.79</v>
      </c>
      <c r="BD6" s="35" t="str">
        <f>IF(BD7="","",IF(BD7="-","【-】","【"&amp;SUBSTITUTE(TEXT(BD7,"#,##0.00"),"-","△")&amp;"】"))</f>
        <v>【260.31】</v>
      </c>
      <c r="BE6" s="36">
        <f>IF(BE7="",NA(),BE7)</f>
        <v>288.79000000000002</v>
      </c>
      <c r="BF6" s="36">
        <f t="shared" ref="BF6:BN6" si="7">IF(BF7="",NA(),BF7)</f>
        <v>292.98</v>
      </c>
      <c r="BG6" s="36">
        <f t="shared" si="7"/>
        <v>288.92</v>
      </c>
      <c r="BH6" s="36">
        <f t="shared" si="7"/>
        <v>293.19</v>
      </c>
      <c r="BI6" s="36">
        <f t="shared" si="7"/>
        <v>295.58999999999997</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113.13</v>
      </c>
      <c r="BQ6" s="36">
        <f t="shared" ref="BQ6:BY6" si="8">IF(BQ7="",NA(),BQ7)</f>
        <v>110.17</v>
      </c>
      <c r="BR6" s="36">
        <f t="shared" si="8"/>
        <v>114.62</v>
      </c>
      <c r="BS6" s="36">
        <f t="shared" si="8"/>
        <v>114.8</v>
      </c>
      <c r="BT6" s="36">
        <f t="shared" si="8"/>
        <v>113.46</v>
      </c>
      <c r="BU6" s="36">
        <f t="shared" si="8"/>
        <v>106.01</v>
      </c>
      <c r="BV6" s="36">
        <f t="shared" si="8"/>
        <v>104.57</v>
      </c>
      <c r="BW6" s="36">
        <f t="shared" si="8"/>
        <v>103.54</v>
      </c>
      <c r="BX6" s="36">
        <f t="shared" si="8"/>
        <v>103.32</v>
      </c>
      <c r="BY6" s="36">
        <f t="shared" si="8"/>
        <v>100.85</v>
      </c>
      <c r="BZ6" s="35" t="str">
        <f>IF(BZ7="","",IF(BZ7="-","【-】","【"&amp;SUBSTITUTE(TEXT(BZ7,"#,##0.00"),"-","△")&amp;"】"))</f>
        <v>【100.05】</v>
      </c>
      <c r="CA6" s="36">
        <f>IF(CA7="",NA(),CA7)</f>
        <v>184.18</v>
      </c>
      <c r="CB6" s="36">
        <f t="shared" ref="CB6:CJ6" si="9">IF(CB7="",NA(),CB7)</f>
        <v>189.55</v>
      </c>
      <c r="CC6" s="36">
        <f t="shared" si="9"/>
        <v>181.86</v>
      </c>
      <c r="CD6" s="36">
        <f t="shared" si="9"/>
        <v>181.67</v>
      </c>
      <c r="CE6" s="36">
        <f t="shared" si="9"/>
        <v>181.9</v>
      </c>
      <c r="CF6" s="36">
        <f t="shared" si="9"/>
        <v>162.24</v>
      </c>
      <c r="CG6" s="36">
        <f t="shared" si="9"/>
        <v>165.47</v>
      </c>
      <c r="CH6" s="36">
        <f t="shared" si="9"/>
        <v>167.46</v>
      </c>
      <c r="CI6" s="36">
        <f t="shared" si="9"/>
        <v>168.56</v>
      </c>
      <c r="CJ6" s="36">
        <f t="shared" si="9"/>
        <v>167.1</v>
      </c>
      <c r="CK6" s="35" t="str">
        <f>IF(CK7="","",IF(CK7="-","【-】","【"&amp;SUBSTITUTE(TEXT(CK7,"#,##0.00"),"-","△")&amp;"】"))</f>
        <v>【166.40】</v>
      </c>
      <c r="CL6" s="36">
        <f>IF(CL7="",NA(),CL7)</f>
        <v>62.64</v>
      </c>
      <c r="CM6" s="36">
        <f t="shared" ref="CM6:CU6" si="10">IF(CM7="",NA(),CM7)</f>
        <v>63.01</v>
      </c>
      <c r="CN6" s="36">
        <f t="shared" si="10"/>
        <v>62.3</v>
      </c>
      <c r="CO6" s="36">
        <f t="shared" si="10"/>
        <v>60.6</v>
      </c>
      <c r="CP6" s="36">
        <f t="shared" si="10"/>
        <v>63.26</v>
      </c>
      <c r="CQ6" s="36">
        <f t="shared" si="10"/>
        <v>59.11</v>
      </c>
      <c r="CR6" s="36">
        <f t="shared" si="10"/>
        <v>59.74</v>
      </c>
      <c r="CS6" s="36">
        <f t="shared" si="10"/>
        <v>59.46</v>
      </c>
      <c r="CT6" s="36">
        <f t="shared" si="10"/>
        <v>59.51</v>
      </c>
      <c r="CU6" s="36">
        <f t="shared" si="10"/>
        <v>59.91</v>
      </c>
      <c r="CV6" s="35" t="str">
        <f>IF(CV7="","",IF(CV7="-","【-】","【"&amp;SUBSTITUTE(TEXT(CV7,"#,##0.00"),"-","△")&amp;"】"))</f>
        <v>【60.69】</v>
      </c>
      <c r="CW6" s="36">
        <f>IF(CW7="",NA(),CW7)</f>
        <v>85.29</v>
      </c>
      <c r="CX6" s="36">
        <f t="shared" ref="CX6:DF6" si="11">IF(CX7="",NA(),CX7)</f>
        <v>82.73</v>
      </c>
      <c r="CY6" s="36">
        <f t="shared" si="11"/>
        <v>84.88</v>
      </c>
      <c r="CZ6" s="36">
        <f t="shared" si="11"/>
        <v>85.58</v>
      </c>
      <c r="DA6" s="36">
        <f t="shared" si="11"/>
        <v>87.78</v>
      </c>
      <c r="DB6" s="36">
        <f t="shared" si="11"/>
        <v>87.91</v>
      </c>
      <c r="DC6" s="36">
        <f t="shared" si="11"/>
        <v>87.28</v>
      </c>
      <c r="DD6" s="36">
        <f t="shared" si="11"/>
        <v>87.41</v>
      </c>
      <c r="DE6" s="36">
        <f t="shared" si="11"/>
        <v>87.08</v>
      </c>
      <c r="DF6" s="36">
        <f t="shared" si="11"/>
        <v>87.26</v>
      </c>
      <c r="DG6" s="35" t="str">
        <f>IF(DG7="","",IF(DG7="-","【-】","【"&amp;SUBSTITUTE(TEXT(DG7,"#,##0.00"),"-","△")&amp;"】"))</f>
        <v>【89.82】</v>
      </c>
      <c r="DH6" s="36">
        <f>IF(DH7="",NA(),DH7)</f>
        <v>42.89</v>
      </c>
      <c r="DI6" s="36">
        <f t="shared" ref="DI6:DQ6" si="12">IF(DI7="",NA(),DI7)</f>
        <v>44.42</v>
      </c>
      <c r="DJ6" s="36">
        <f t="shared" si="12"/>
        <v>45.96</v>
      </c>
      <c r="DK6" s="36">
        <f t="shared" si="12"/>
        <v>47.04</v>
      </c>
      <c r="DL6" s="36">
        <f t="shared" si="12"/>
        <v>47.83</v>
      </c>
      <c r="DM6" s="36">
        <f t="shared" si="12"/>
        <v>46.88</v>
      </c>
      <c r="DN6" s="36">
        <f t="shared" si="12"/>
        <v>46.94</v>
      </c>
      <c r="DO6" s="36">
        <f t="shared" si="12"/>
        <v>47.62</v>
      </c>
      <c r="DP6" s="36">
        <f t="shared" si="12"/>
        <v>48.55</v>
      </c>
      <c r="DQ6" s="36">
        <f t="shared" si="12"/>
        <v>49.2</v>
      </c>
      <c r="DR6" s="35" t="str">
        <f>IF(DR7="","",IF(DR7="-","【-】","【"&amp;SUBSTITUTE(TEXT(DR7,"#,##0.00"),"-","△")&amp;"】"))</f>
        <v>【50.19】</v>
      </c>
      <c r="DS6" s="36">
        <f>IF(DS7="",NA(),DS7)</f>
        <v>11.62</v>
      </c>
      <c r="DT6" s="36">
        <f t="shared" ref="DT6:EB6" si="13">IF(DT7="",NA(),DT7)</f>
        <v>10.34</v>
      </c>
      <c r="DU6" s="36">
        <f t="shared" si="13"/>
        <v>11.76</v>
      </c>
      <c r="DV6" s="36">
        <f t="shared" si="13"/>
        <v>11.32</v>
      </c>
      <c r="DW6" s="36">
        <f t="shared" si="13"/>
        <v>11.08</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0.55000000000000004</v>
      </c>
      <c r="EE6" s="36">
        <f t="shared" ref="EE6:EM6" si="14">IF(EE7="",NA(),EE7)</f>
        <v>0.89</v>
      </c>
      <c r="EF6" s="36">
        <f t="shared" si="14"/>
        <v>0.6</v>
      </c>
      <c r="EG6" s="36">
        <f t="shared" si="14"/>
        <v>0.9</v>
      </c>
      <c r="EH6" s="36">
        <f t="shared" si="14"/>
        <v>0.73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252093</v>
      </c>
      <c r="D7" s="38">
        <v>46</v>
      </c>
      <c r="E7" s="38">
        <v>1</v>
      </c>
      <c r="F7" s="38">
        <v>0</v>
      </c>
      <c r="G7" s="38">
        <v>1</v>
      </c>
      <c r="H7" s="38" t="s">
        <v>93</v>
      </c>
      <c r="I7" s="38" t="s">
        <v>94</v>
      </c>
      <c r="J7" s="38" t="s">
        <v>95</v>
      </c>
      <c r="K7" s="38" t="s">
        <v>96</v>
      </c>
      <c r="L7" s="38" t="s">
        <v>97</v>
      </c>
      <c r="M7" s="38" t="s">
        <v>98</v>
      </c>
      <c r="N7" s="39" t="s">
        <v>99</v>
      </c>
      <c r="O7" s="39">
        <v>69.78</v>
      </c>
      <c r="P7" s="39">
        <v>99.85</v>
      </c>
      <c r="Q7" s="39">
        <v>3289</v>
      </c>
      <c r="R7" s="39">
        <v>90194</v>
      </c>
      <c r="S7" s="39">
        <v>481.62</v>
      </c>
      <c r="T7" s="39">
        <v>187.27</v>
      </c>
      <c r="U7" s="39">
        <v>90785</v>
      </c>
      <c r="V7" s="39">
        <v>204.9</v>
      </c>
      <c r="W7" s="39">
        <v>443.07</v>
      </c>
      <c r="X7" s="39">
        <v>115.7</v>
      </c>
      <c r="Y7" s="39">
        <v>113.08</v>
      </c>
      <c r="Z7" s="39">
        <v>116.92</v>
      </c>
      <c r="AA7" s="39">
        <v>117.16</v>
      </c>
      <c r="AB7" s="39">
        <v>115.58</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484.5</v>
      </c>
      <c r="AU7" s="39">
        <v>476.89</v>
      </c>
      <c r="AV7" s="39">
        <v>637.15</v>
      </c>
      <c r="AW7" s="39">
        <v>428.71</v>
      </c>
      <c r="AX7" s="39">
        <v>543.79</v>
      </c>
      <c r="AY7" s="39">
        <v>357.82</v>
      </c>
      <c r="AZ7" s="39">
        <v>355.5</v>
      </c>
      <c r="BA7" s="39">
        <v>349.83</v>
      </c>
      <c r="BB7" s="39">
        <v>360.86</v>
      </c>
      <c r="BC7" s="39">
        <v>350.79</v>
      </c>
      <c r="BD7" s="39">
        <v>260.31</v>
      </c>
      <c r="BE7" s="39">
        <v>288.79000000000002</v>
      </c>
      <c r="BF7" s="39">
        <v>292.98</v>
      </c>
      <c r="BG7" s="39">
        <v>288.92</v>
      </c>
      <c r="BH7" s="39">
        <v>293.19</v>
      </c>
      <c r="BI7" s="39">
        <v>295.58999999999997</v>
      </c>
      <c r="BJ7" s="39">
        <v>307.45999999999998</v>
      </c>
      <c r="BK7" s="39">
        <v>312.58</v>
      </c>
      <c r="BL7" s="39">
        <v>314.87</v>
      </c>
      <c r="BM7" s="39">
        <v>309.27999999999997</v>
      </c>
      <c r="BN7" s="39">
        <v>322.92</v>
      </c>
      <c r="BO7" s="39">
        <v>275.67</v>
      </c>
      <c r="BP7" s="39">
        <v>113.13</v>
      </c>
      <c r="BQ7" s="39">
        <v>110.17</v>
      </c>
      <c r="BR7" s="39">
        <v>114.62</v>
      </c>
      <c r="BS7" s="39">
        <v>114.8</v>
      </c>
      <c r="BT7" s="39">
        <v>113.46</v>
      </c>
      <c r="BU7" s="39">
        <v>106.01</v>
      </c>
      <c r="BV7" s="39">
        <v>104.57</v>
      </c>
      <c r="BW7" s="39">
        <v>103.54</v>
      </c>
      <c r="BX7" s="39">
        <v>103.32</v>
      </c>
      <c r="BY7" s="39">
        <v>100.85</v>
      </c>
      <c r="BZ7" s="39">
        <v>100.05</v>
      </c>
      <c r="CA7" s="39">
        <v>184.18</v>
      </c>
      <c r="CB7" s="39">
        <v>189.55</v>
      </c>
      <c r="CC7" s="39">
        <v>181.86</v>
      </c>
      <c r="CD7" s="39">
        <v>181.67</v>
      </c>
      <c r="CE7" s="39">
        <v>181.9</v>
      </c>
      <c r="CF7" s="39">
        <v>162.24</v>
      </c>
      <c r="CG7" s="39">
        <v>165.47</v>
      </c>
      <c r="CH7" s="39">
        <v>167.46</v>
      </c>
      <c r="CI7" s="39">
        <v>168.56</v>
      </c>
      <c r="CJ7" s="39">
        <v>167.1</v>
      </c>
      <c r="CK7" s="39">
        <v>166.4</v>
      </c>
      <c r="CL7" s="39">
        <v>62.64</v>
      </c>
      <c r="CM7" s="39">
        <v>63.01</v>
      </c>
      <c r="CN7" s="39">
        <v>62.3</v>
      </c>
      <c r="CO7" s="39">
        <v>60.6</v>
      </c>
      <c r="CP7" s="39">
        <v>63.26</v>
      </c>
      <c r="CQ7" s="39">
        <v>59.11</v>
      </c>
      <c r="CR7" s="39">
        <v>59.74</v>
      </c>
      <c r="CS7" s="39">
        <v>59.46</v>
      </c>
      <c r="CT7" s="39">
        <v>59.51</v>
      </c>
      <c r="CU7" s="39">
        <v>59.91</v>
      </c>
      <c r="CV7" s="39">
        <v>60.69</v>
      </c>
      <c r="CW7" s="39">
        <v>85.29</v>
      </c>
      <c r="CX7" s="39">
        <v>82.73</v>
      </c>
      <c r="CY7" s="39">
        <v>84.88</v>
      </c>
      <c r="CZ7" s="39">
        <v>85.58</v>
      </c>
      <c r="DA7" s="39">
        <v>87.78</v>
      </c>
      <c r="DB7" s="39">
        <v>87.91</v>
      </c>
      <c r="DC7" s="39">
        <v>87.28</v>
      </c>
      <c r="DD7" s="39">
        <v>87.41</v>
      </c>
      <c r="DE7" s="39">
        <v>87.08</v>
      </c>
      <c r="DF7" s="39">
        <v>87.26</v>
      </c>
      <c r="DG7" s="39">
        <v>89.82</v>
      </c>
      <c r="DH7" s="39">
        <v>42.89</v>
      </c>
      <c r="DI7" s="39">
        <v>44.42</v>
      </c>
      <c r="DJ7" s="39">
        <v>45.96</v>
      </c>
      <c r="DK7" s="39">
        <v>47.04</v>
      </c>
      <c r="DL7" s="39">
        <v>47.83</v>
      </c>
      <c r="DM7" s="39">
        <v>46.88</v>
      </c>
      <c r="DN7" s="39">
        <v>46.94</v>
      </c>
      <c r="DO7" s="39">
        <v>47.62</v>
      </c>
      <c r="DP7" s="39">
        <v>48.55</v>
      </c>
      <c r="DQ7" s="39">
        <v>49.2</v>
      </c>
      <c r="DR7" s="39">
        <v>50.19</v>
      </c>
      <c r="DS7" s="39">
        <v>11.62</v>
      </c>
      <c r="DT7" s="39">
        <v>10.34</v>
      </c>
      <c r="DU7" s="39">
        <v>11.76</v>
      </c>
      <c r="DV7" s="39">
        <v>11.32</v>
      </c>
      <c r="DW7" s="39">
        <v>11.08</v>
      </c>
      <c r="DX7" s="39">
        <v>13.39</v>
      </c>
      <c r="DY7" s="39">
        <v>14.48</v>
      </c>
      <c r="DZ7" s="39">
        <v>16.27</v>
      </c>
      <c r="EA7" s="39">
        <v>17.11</v>
      </c>
      <c r="EB7" s="39">
        <v>18.329999999999998</v>
      </c>
      <c r="EC7" s="39">
        <v>20.63</v>
      </c>
      <c r="ED7" s="39">
        <v>0.55000000000000004</v>
      </c>
      <c r="EE7" s="39">
        <v>0.89</v>
      </c>
      <c r="EF7" s="39">
        <v>0.6</v>
      </c>
      <c r="EG7" s="39">
        <v>0.9</v>
      </c>
      <c r="EH7" s="39">
        <v>0.73</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2022-01-25T08:56:46Z</cp:lastPrinted>
  <dcterms:created xsi:type="dcterms:W3CDTF">2021-12-03T06:52:29Z</dcterms:created>
  <dcterms:modified xsi:type="dcterms:W3CDTF">2022-01-25T08:58:04Z</dcterms:modified>
  <cp:category/>
</cp:coreProperties>
</file>