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mc:AlternateContent xmlns:mc="http://schemas.openxmlformats.org/markup-compatibility/2006">
    <mc:Choice Requires="x15">
      <x15ac:absPath xmlns:x15ac="http://schemas.microsoft.com/office/spreadsheetml/2010/11/ac" url="X:\03 経営係\00 経営共通　\R5\01 調査・報告\2.財政課\32.【0206〆】経営分析表\"/>
    </mc:Choice>
  </mc:AlternateContent>
  <xr:revisionPtr revIDLastSave="0" documentId="13_ncr:1_{3C96A1C5-F09D-4EDE-9F3F-40DDC343F2AF}" xr6:coauthVersionLast="45" xr6:coauthVersionMax="45" xr10:uidLastSave="{00000000-0000-0000-0000-000000000000}"/>
  <workbookProtection workbookAlgorithmName="SHA-512" workbookHashValue="3GBTnCcTDNq58Olx45uYloEBQnXmTSIefJhVywSYkdDuWTOkPaWvjsycuO9tAtWR1v8esH1ADMZ11OyTQbwKPg==" workbookSaltValue="J0vlewY7spyuWf61ENSSHg=="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W10" i="4" s="1"/>
  <c r="P6" i="5"/>
  <c r="P10" i="4" s="1"/>
  <c r="O6" i="5"/>
  <c r="I10" i="4" s="1"/>
  <c r="N6" i="5"/>
  <c r="B10" i="4" s="1"/>
  <c r="M6" i="5"/>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F85" i="4"/>
  <c r="E85" i="4"/>
  <c r="BB10" i="4"/>
  <c r="AT10" i="4"/>
  <c r="BB8" i="4"/>
  <c r="AT8" i="4"/>
  <c r="AL8" i="4"/>
  <c r="AD8" i="4"/>
  <c r="W8" i="4"/>
  <c r="P8" i="4"/>
</calcChain>
</file>

<file path=xl/sharedStrings.xml><?xml version="1.0" encoding="utf-8"?>
<sst xmlns="http://schemas.openxmlformats.org/spreadsheetml/2006/main" count="231" uniqueCount="117">
  <si>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</si>
  <si>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</si>
  <si>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</si>
  <si>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</si>
  <si>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</si>
  <si>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</si>
  <si>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</si>
  <si>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</si>
  <si>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</si>
  <si>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</si>
  <si>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</si>
  <si>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</si>
  <si>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</si>
  <si>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</si>
  <si>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</si>
  <si>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</si>
  <si>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</si>
  <si>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</si>
  <si>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</si>
  <si>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</si>
  <si>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</si>
  <si>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</si>
  <si>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</si>
  <si>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</si>
  <si>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</si>
  <si>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</si>
  <si>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</si>
  <si>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</si>
  <si>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</si>
  <si>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</si>
  <si>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</si>
  <si>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</si>
  <si>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</si>
  <si>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</si>
  <si>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</si>
  <si>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</si>
  <si>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</si>
  <si>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</si>
  <si>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</si>
  <si>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</si>
  <si>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</si>
  <si>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</si>
  <si>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</si>
  <si>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</si>
  <si>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</si>
  <si>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</si>
  <si>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</si>
  <si>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</si>
  <si>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</si>
  <si>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</si>
  <si>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</si>
  <si>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</si>
  <si>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</si>
  <si>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</si>
  <si>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</si>
  <si>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</si>
  <si>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</si>
  <si>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</si>
  <si>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</si>
  <si>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</si>
  <si>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</si>
  <si>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</si>
  <si>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</si>
  <si>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</si>
  <si>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</si>
  <si>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</si>
  <si>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</si>
  <si>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</si>
  <si>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</si>
  <si>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</si>
  <si>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</si>
  <si>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</si>
  <si>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</si>
  <si>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</si>
  <si>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</si>
  <si>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</si>
  <si>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</si>
  <si>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</si>
  <si>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</si>
  <si>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</si>
  <si>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</si>
  <si>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</si>
  <si>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</si>
  <si>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</si>
  <si>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</si>
  <si>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</si>
  <si>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</si>
  <si>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</si>
  <si>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</si>
  <si>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</si>
  <si>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</si>
  <si>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</si>
  <si>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</si>
  <si>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</si>
  <si>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</si>
  <si>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</si>
  <si>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甲賀市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</si>
  <si>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</si>
  <si>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</si>
  <si>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</si>
  <si>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</si>
  <si>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</si>
  <si>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</si>
  <si>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</si>
  <si>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</si>
  <si>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</si>
  <si>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</si>
  <si>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</si>
  <si>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</si>
  <si>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</si>
  <si>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</si>
  <si>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</si>
  <si>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</si>
  <si>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</si>
  <si>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今後も下水道建設や、農業集落排水の公共下水道への接続、施設更新等が必要であることから、下水道使用料収納率や水洗化率の向上、維持管理費用の縮減に努め、更新投資等に充てる財源の確保が必要であると考えます。　　　
　住民生活に欠くことのできない下水道事業を安定的に継続させるため、中長期的な経営の基本計画である「経営戦略」に基づいて、健全経営に努めていきます。</t>
    <rPh sb="22" eb="23">
      <t>ミチ</t>
    </rPh>
    <rPh sb="25" eb="27">
      <t>セツゾク</t>
    </rPh>
    <rPh sb="28" eb="30">
      <t>シセツ</t>
    </rPh>
    <rPh sb="30" eb="32">
      <t>コウシン</t>
    </rPh>
    <rPh sb="34" eb="36">
      <t>ヒツヨウ</t>
    </rPh>
    <rPh sb="106" eb="108">
      <t>ジュウミン</t>
    </rPh>
    <rPh sb="108" eb="110">
      <t>セイカツ</t>
    </rPh>
    <rPh sb="111" eb="112">
      <t>カ</t>
    </rPh>
    <rPh sb="120" eb="123">
      <t>ゲスイドウ</t>
    </rPh>
    <rPh sb="123" eb="125">
      <t>ジギョウ</t>
    </rPh>
    <rPh sb="126" eb="129">
      <t>アンテイテキ</t>
    </rPh>
    <rPh sb="130" eb="132">
      <t>ケイゾク</t>
    </rPh>
    <rPh sb="138" eb="142">
      <t>チュウチョウキテキ</t>
    </rPh>
    <rPh sb="143" eb="145">
      <t>ケイエイ</t>
    </rPh>
    <rPh sb="146" eb="148">
      <t>キホン</t>
    </rPh>
    <rPh sb="148" eb="150">
      <t>ケイカク</t>
    </rPh>
    <rPh sb="154" eb="156">
      <t>ケイエイ</t>
    </rPh>
    <rPh sb="156" eb="158">
      <t>センリャク</t>
    </rPh>
    <rPh sb="160" eb="161">
      <t>モト</t>
    </rPh>
    <rPh sb="165" eb="167">
      <t>ケンゼン</t>
    </rPh>
    <phoneticPr fontId="4"/>
  </si>
  <si>
    <t>　平成4年から施設の供用を行っており、令和4年度で30年を経過していますが、下水道管の耐用年数は50年であるため、現時点で老朽化に伴う更新は発生していません。①有形固定資産減価償却率も全国平均、類似団体と比べても低い値となっています。</t>
    <rPh sb="1" eb="3">
      <t>ヘイセイ</t>
    </rPh>
    <rPh sb="4" eb="5">
      <t>ネン</t>
    </rPh>
    <rPh sb="13" eb="14">
      <t>オコナ</t>
    </rPh>
    <rPh sb="19" eb="21">
      <t>レイワ</t>
    </rPh>
    <rPh sb="22" eb="24">
      <t>ネンド</t>
    </rPh>
    <rPh sb="27" eb="28">
      <t>ネン</t>
    </rPh>
    <rPh sb="29" eb="31">
      <t>ケイカ</t>
    </rPh>
    <rPh sb="38" eb="41">
      <t>ゲスイドウ</t>
    </rPh>
    <rPh sb="41" eb="42">
      <t>カン</t>
    </rPh>
    <rPh sb="43" eb="45">
      <t>タイヨウ</t>
    </rPh>
    <rPh sb="45" eb="47">
      <t>ネンスウ</t>
    </rPh>
    <rPh sb="50" eb="51">
      <t>ネン</t>
    </rPh>
    <rPh sb="57" eb="60">
      <t>ゲンジテン</t>
    </rPh>
    <rPh sb="61" eb="64">
      <t>ロウキュウカ</t>
    </rPh>
    <rPh sb="65" eb="66">
      <t>トモナ</t>
    </rPh>
    <rPh sb="67" eb="69">
      <t>コウシン</t>
    </rPh>
    <rPh sb="70" eb="72">
      <t>ハッセイ</t>
    </rPh>
    <rPh sb="80" eb="82">
      <t>ユウケイ</t>
    </rPh>
    <rPh sb="82" eb="84">
      <t>コテイ</t>
    </rPh>
    <rPh sb="84" eb="86">
      <t>シサン</t>
    </rPh>
    <rPh sb="86" eb="88">
      <t>ゲンカ</t>
    </rPh>
    <rPh sb="88" eb="90">
      <t>ショウキャク</t>
    </rPh>
    <rPh sb="90" eb="91">
      <t>リツ</t>
    </rPh>
    <rPh sb="92" eb="94">
      <t>ゼンコク</t>
    </rPh>
    <rPh sb="94" eb="96">
      <t>ヘイキン</t>
    </rPh>
    <rPh sb="97" eb="99">
      <t>ルイジ</t>
    </rPh>
    <rPh sb="99" eb="101">
      <t>ダンタイ</t>
    </rPh>
    <rPh sb="102" eb="103">
      <t>クラ</t>
    </rPh>
    <rPh sb="106" eb="107">
      <t>ヒク</t>
    </rPh>
    <rPh sb="108" eb="109">
      <t>アタイ</t>
    </rPh>
    <phoneticPr fontId="4"/>
  </si>
  <si>
    <t>　
　①経常収支比率は100％を上回っており、単年度収支は黒字となっています。
　③流動比率は、前年度に比べ3.43ポイント減少し、総務省が示す類似団体平均値を下回る値となりました。下水道の建設が継続していることが影響し、起債償還額が多く現金が少ない状況です。
　⑦施設利用率（注：流域下水道で処理した水量を含んで計算）は、類似団体と比較すると上回っています。　
　⑤経費回収率は100％を上回っているものの、前年度より5.95ポイント減少しています。⑥汚水処理原価は類似団体平均値と比較すると下回るものの、前年度に比べ8.57円増加しています。
　⑧水洗化率は昨年より微減となり、類似団体平均値をやや下回っています。
　</t>
    <rPh sb="48" eb="49">
      <t>ゼン</t>
    </rPh>
    <rPh sb="52" eb="53">
      <t>クラ</t>
    </rPh>
    <rPh sb="62" eb="64">
      <t>ゲンショウ</t>
    </rPh>
    <rPh sb="80" eb="81">
      <t>シタ</t>
    </rPh>
    <rPh sb="107" eb="109">
      <t>エイキョウ</t>
    </rPh>
    <rPh sb="111" eb="113">
      <t>キサイ</t>
    </rPh>
    <rPh sb="117" eb="118">
      <t>オオ</t>
    </rPh>
    <rPh sb="119" eb="121">
      <t>ゲンキン</t>
    </rPh>
    <rPh sb="122" eb="123">
      <t>スク</t>
    </rPh>
    <rPh sb="125" eb="127">
      <t>ジョウキョウ</t>
    </rPh>
    <rPh sb="184" eb="186">
      <t>ケイヒ</t>
    </rPh>
    <rPh sb="186" eb="188">
      <t>カイシュウ</t>
    </rPh>
    <rPh sb="188" eb="189">
      <t>リツ</t>
    </rPh>
    <rPh sb="227" eb="229">
      <t>オスイ</t>
    </rPh>
    <rPh sb="229" eb="231">
      <t>ショリ</t>
    </rPh>
    <rPh sb="231" eb="233">
      <t>ゲンカ</t>
    </rPh>
    <rPh sb="276" eb="279">
      <t>スイセンカ</t>
    </rPh>
    <rPh sb="279" eb="280">
      <t>リツ</t>
    </rPh>
    <rPh sb="281" eb="283">
      <t>サクネン</t>
    </rPh>
    <rPh sb="291" eb="293">
      <t>ルイジ</t>
    </rPh>
    <rPh sb="293" eb="295">
      <t>ダンタイ</t>
    </rPh>
    <rPh sb="295" eb="298">
      <t>ヘイキンチ</t>
    </rPh>
    <rPh sb="301" eb="302">
      <t>シタ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</si>
</sst>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E07-4972-B4AF-C6D95F75ADE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0.12</c:v>
                </c:pt>
                <c:pt idx="2">
                  <c:v>0.15</c:v>
                </c:pt>
                <c:pt idx="3">
                  <c:v>0.06</c:v>
                </c:pt>
                <c:pt idx="4">
                  <c:v>0.13</c:v>
                </c:pt>
              </c:numCache>
            </c:numRef>
          </c:val>
          <c:smooth val="0"/>
          <c:extLst>
            <c:ext xmlns:c16="http://schemas.microsoft.com/office/drawing/2014/chart" uri="{C3380CC4-5D6E-409C-BE32-E72D297353CC}">
              <c16:uniqueId val="{00000001-1E07-4972-B4AF-C6D95F75ADE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92.73</c:v>
                </c:pt>
                <c:pt idx="1">
                  <c:v>93.4</c:v>
                </c:pt>
                <c:pt idx="2">
                  <c:v>87.76</c:v>
                </c:pt>
                <c:pt idx="3">
                  <c:v>88.03</c:v>
                </c:pt>
                <c:pt idx="4">
                  <c:v>85.84</c:v>
                </c:pt>
              </c:numCache>
            </c:numRef>
          </c:val>
          <c:extLst>
            <c:ext xmlns:c16="http://schemas.microsoft.com/office/drawing/2014/chart" uri="{C3380CC4-5D6E-409C-BE32-E72D297353CC}">
              <c16:uniqueId val="{00000000-A162-442A-BC8B-A8C7F44DEE7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59.19</c:v>
                </c:pt>
                <c:pt idx="1">
                  <c:v>61.4</c:v>
                </c:pt>
                <c:pt idx="2">
                  <c:v>61.51</c:v>
                </c:pt>
                <c:pt idx="3">
                  <c:v>51.2</c:v>
                </c:pt>
                <c:pt idx="4">
                  <c:v>64.14</c:v>
                </c:pt>
              </c:numCache>
            </c:numRef>
          </c:val>
          <c:smooth val="0"/>
          <c:extLst>
            <c:ext xmlns:c16="http://schemas.microsoft.com/office/drawing/2014/chart" uri="{C3380CC4-5D6E-409C-BE32-E72D297353CC}">
              <c16:uniqueId val="{00000001-A162-442A-BC8B-A8C7F44DEE7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86.29</c:v>
                </c:pt>
                <c:pt idx="1">
                  <c:v>86.31</c:v>
                </c:pt>
                <c:pt idx="2">
                  <c:v>87.2</c:v>
                </c:pt>
                <c:pt idx="3">
                  <c:v>88.03</c:v>
                </c:pt>
                <c:pt idx="4">
                  <c:v>87.74</c:v>
                </c:pt>
              </c:numCache>
            </c:numRef>
          </c:val>
          <c:extLst>
            <c:ext xmlns:c16="http://schemas.microsoft.com/office/drawing/2014/chart" uri="{C3380CC4-5D6E-409C-BE32-E72D297353CC}">
              <c16:uniqueId val="{00000000-D1C0-4792-83F1-35A0ECE1D2B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86.66</c:v>
                </c:pt>
                <c:pt idx="1">
                  <c:v>86.28</c:v>
                </c:pt>
                <c:pt idx="2">
                  <c:v>85.82</c:v>
                </c:pt>
                <c:pt idx="3">
                  <c:v>85.03</c:v>
                </c:pt>
                <c:pt idx="4">
                  <c:v>92.9</c:v>
                </c:pt>
              </c:numCache>
            </c:numRef>
          </c:val>
          <c:smooth val="0"/>
          <c:extLst>
            <c:ext xmlns:c16="http://schemas.microsoft.com/office/drawing/2014/chart" uri="{C3380CC4-5D6E-409C-BE32-E72D297353CC}">
              <c16:uniqueId val="{00000001-D1C0-4792-83F1-35A0ECE1D2B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104.19</c:v>
                </c:pt>
                <c:pt idx="1">
                  <c:v>103.5</c:v>
                </c:pt>
                <c:pt idx="2">
                  <c:v>101.16</c:v>
                </c:pt>
                <c:pt idx="3">
                  <c:v>103.48</c:v>
                </c:pt>
                <c:pt idx="4">
                  <c:v>102.55</c:v>
                </c:pt>
              </c:numCache>
            </c:numRef>
          </c:val>
          <c:extLst>
            <c:ext xmlns:c16="http://schemas.microsoft.com/office/drawing/2014/chart" uri="{C3380CC4-5D6E-409C-BE32-E72D297353CC}">
              <c16:uniqueId val="{00000000-D761-472C-8E88-BFECC2E76DF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108.43</c:v>
                </c:pt>
                <c:pt idx="1">
                  <c:v>107.15</c:v>
                </c:pt>
                <c:pt idx="2">
                  <c:v>109.91</c:v>
                </c:pt>
                <c:pt idx="3">
                  <c:v>108.61</c:v>
                </c:pt>
                <c:pt idx="4">
                  <c:v>107.49</c:v>
                </c:pt>
              </c:numCache>
            </c:numRef>
          </c:val>
          <c:smooth val="0"/>
          <c:extLst>
            <c:ext xmlns:c16="http://schemas.microsoft.com/office/drawing/2014/chart" uri="{C3380CC4-5D6E-409C-BE32-E72D297353CC}">
              <c16:uniqueId val="{00000001-D761-472C-8E88-BFECC2E76DF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8.4700000000000006</c:v>
                </c:pt>
                <c:pt idx="1">
                  <c:v>11.09</c:v>
                </c:pt>
                <c:pt idx="2">
                  <c:v>13.75</c:v>
                </c:pt>
                <c:pt idx="3">
                  <c:v>16.3</c:v>
                </c:pt>
                <c:pt idx="4">
                  <c:v>18.77</c:v>
                </c:pt>
              </c:numCache>
            </c:numRef>
          </c:val>
          <c:extLst>
            <c:ext xmlns:c16="http://schemas.microsoft.com/office/drawing/2014/chart" uri="{C3380CC4-5D6E-409C-BE32-E72D297353CC}">
              <c16:uniqueId val="{00000000-79CB-4BEB-AC2A-E387080F5A9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17.350000000000001</c:v>
                </c:pt>
                <c:pt idx="1">
                  <c:v>17.239999999999998</c:v>
                </c:pt>
                <c:pt idx="2">
                  <c:v>15.29</c:v>
                </c:pt>
                <c:pt idx="3">
                  <c:v>17.809999999999999</c:v>
                </c:pt>
                <c:pt idx="4">
                  <c:v>27.46</c:v>
                </c:pt>
              </c:numCache>
            </c:numRef>
          </c:val>
          <c:smooth val="0"/>
          <c:extLst>
            <c:ext xmlns:c16="http://schemas.microsoft.com/office/drawing/2014/chart" uri="{C3380CC4-5D6E-409C-BE32-E72D297353CC}">
              <c16:uniqueId val="{00000001-79CB-4BEB-AC2A-E387080F5A9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BE5-4EC5-8DDC-217BA67AE39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0.11</c:v>
                </c:pt>
                <c:pt idx="2">
                  <c:v>0.11</c:v>
                </c:pt>
                <c:pt idx="3">
                  <c:v>0.64</c:v>
                </c:pt>
                <c:pt idx="4">
                  <c:v>2.08</c:v>
                </c:pt>
              </c:numCache>
            </c:numRef>
          </c:val>
          <c:smooth val="0"/>
          <c:extLst>
            <c:ext xmlns:c16="http://schemas.microsoft.com/office/drawing/2014/chart" uri="{C3380CC4-5D6E-409C-BE32-E72D297353CC}">
              <c16:uniqueId val="{00000001-3BE5-4EC5-8DDC-217BA67AE39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BB8-4344-A4A1-533B5404AC6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12.89</c:v>
                </c:pt>
                <c:pt idx="1">
                  <c:v>15.68</c:v>
                </c:pt>
                <c:pt idx="2">
                  <c:v>9.42</c:v>
                </c:pt>
                <c:pt idx="3">
                  <c:v>11.49</c:v>
                </c:pt>
                <c:pt idx="4">
                  <c:v>5.41</c:v>
                </c:pt>
              </c:numCache>
            </c:numRef>
          </c:val>
          <c:smooth val="0"/>
          <c:extLst>
            <c:ext xmlns:c16="http://schemas.microsoft.com/office/drawing/2014/chart" uri="{C3380CC4-5D6E-409C-BE32-E72D297353CC}">
              <c16:uniqueId val="{00000001-FBB8-4344-A4A1-533B5404AC6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58.99</c:v>
                </c:pt>
                <c:pt idx="1">
                  <c:v>55.58</c:v>
                </c:pt>
                <c:pt idx="2">
                  <c:v>49.36</c:v>
                </c:pt>
                <c:pt idx="3">
                  <c:v>52.05</c:v>
                </c:pt>
                <c:pt idx="4">
                  <c:v>48.62</c:v>
                </c:pt>
              </c:numCache>
            </c:numRef>
          </c:val>
          <c:extLst>
            <c:ext xmlns:c16="http://schemas.microsoft.com/office/drawing/2014/chart" uri="{C3380CC4-5D6E-409C-BE32-E72D297353CC}">
              <c16:uniqueId val="{00000000-FCD5-460F-93F1-7820C283DEE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54.32</c:v>
                </c:pt>
                <c:pt idx="1">
                  <c:v>46.82</c:v>
                </c:pt>
                <c:pt idx="2">
                  <c:v>47.61</c:v>
                </c:pt>
                <c:pt idx="3">
                  <c:v>52.69</c:v>
                </c:pt>
                <c:pt idx="4">
                  <c:v>69.180000000000007</c:v>
                </c:pt>
              </c:numCache>
            </c:numRef>
          </c:val>
          <c:smooth val="0"/>
          <c:extLst>
            <c:ext xmlns:c16="http://schemas.microsoft.com/office/drawing/2014/chart" uri="{C3380CC4-5D6E-409C-BE32-E72D297353CC}">
              <c16:uniqueId val="{00000001-FCD5-460F-93F1-7820C283DEE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983.03</c:v>
                </c:pt>
                <c:pt idx="1">
                  <c:v>673.09</c:v>
                </c:pt>
                <c:pt idx="2">
                  <c:v>734.52</c:v>
                </c:pt>
                <c:pt idx="3">
                  <c:v>714.46</c:v>
                </c:pt>
                <c:pt idx="4">
                  <c:v>722.2</c:v>
                </c:pt>
              </c:numCache>
            </c:numRef>
          </c:val>
          <c:extLst>
            <c:ext xmlns:c16="http://schemas.microsoft.com/office/drawing/2014/chart" uri="{C3380CC4-5D6E-409C-BE32-E72D297353CC}">
              <c16:uniqueId val="{00000000-EF19-47E2-A344-DCE3CB5F9F0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1000.94</c:v>
                </c:pt>
                <c:pt idx="1">
                  <c:v>1028.05</c:v>
                </c:pt>
                <c:pt idx="2">
                  <c:v>1092.22</c:v>
                </c:pt>
                <c:pt idx="3">
                  <c:v>998.38</c:v>
                </c:pt>
                <c:pt idx="4">
                  <c:v>789.87</c:v>
                </c:pt>
              </c:numCache>
            </c:numRef>
          </c:val>
          <c:smooth val="0"/>
          <c:extLst>
            <c:ext xmlns:c16="http://schemas.microsoft.com/office/drawing/2014/chart" uri="{C3380CC4-5D6E-409C-BE32-E72D297353CC}">
              <c16:uniqueId val="{00000001-EF19-47E2-A344-DCE3CB5F9F0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105.13</c:v>
                </c:pt>
                <c:pt idx="1">
                  <c:v>105.75</c:v>
                </c:pt>
                <c:pt idx="2">
                  <c:v>103.03</c:v>
                </c:pt>
                <c:pt idx="3">
                  <c:v>107.14</c:v>
                </c:pt>
                <c:pt idx="4">
                  <c:v>101.19</c:v>
                </c:pt>
              </c:numCache>
            </c:numRef>
          </c:val>
          <c:extLst>
            <c:ext xmlns:c16="http://schemas.microsoft.com/office/drawing/2014/chart" uri="{C3380CC4-5D6E-409C-BE32-E72D297353CC}">
              <c16:uniqueId val="{00000000-617F-4CEB-BFC4-69C5B9AB7CD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93.77</c:v>
                </c:pt>
                <c:pt idx="1">
                  <c:v>94.73</c:v>
                </c:pt>
                <c:pt idx="2">
                  <c:v>97.53</c:v>
                </c:pt>
                <c:pt idx="3">
                  <c:v>95.92</c:v>
                </c:pt>
                <c:pt idx="4">
                  <c:v>98.06</c:v>
                </c:pt>
              </c:numCache>
            </c:numRef>
          </c:val>
          <c:smooth val="0"/>
          <c:extLst>
            <c:ext xmlns:c16="http://schemas.microsoft.com/office/drawing/2014/chart" uri="{C3380CC4-5D6E-409C-BE32-E72D297353CC}">
              <c16:uniqueId val="{00000001-617F-4CEB-BFC4-69C5B9AB7CD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148.36000000000001</c:v>
                </c:pt>
                <c:pt idx="1">
                  <c:v>148.6</c:v>
                </c:pt>
                <c:pt idx="2">
                  <c:v>150.27000000000001</c:v>
                </c:pt>
                <c:pt idx="3">
                  <c:v>145.83000000000001</c:v>
                </c:pt>
                <c:pt idx="4">
                  <c:v>154.4</c:v>
                </c:pt>
              </c:numCache>
            </c:numRef>
          </c:val>
          <c:extLst>
            <c:ext xmlns:c16="http://schemas.microsoft.com/office/drawing/2014/chart" uri="{C3380CC4-5D6E-409C-BE32-E72D297353CC}">
              <c16:uniqueId val="{00000000-8778-4138-B45D-34455B7F29C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165.57</c:v>
                </c:pt>
                <c:pt idx="1">
                  <c:v>160.91</c:v>
                </c:pt>
                <c:pt idx="2">
                  <c:v>155.83000000000001</c:v>
                </c:pt>
                <c:pt idx="3">
                  <c:v>156.75</c:v>
                </c:pt>
                <c:pt idx="4">
                  <c:v>157.37</c:v>
                </c:pt>
              </c:numCache>
            </c:numRef>
          </c:val>
          <c:smooth val="0"/>
          <c:extLst>
            <c:ext xmlns:c16="http://schemas.microsoft.com/office/drawing/2014/chart" uri="{C3380CC4-5D6E-409C-BE32-E72D297353CC}">
              <c16:uniqueId val="{00000001-8778-4138-B45D-34455B7F29C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滋賀県　甲賀市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Bd1</v>
      </c>
      <c r="X8" s="40"/>
      <c r="Y8" s="40"/>
      <c r="Z8" s="40"/>
      <c r="AA8" s="40"/>
      <c r="AB8" s="40"/>
      <c r="AC8" s="40"/>
      <c r="AD8" s="41" t="str">
        <f>データ!$M$6</f>
        <v>非設置</v>
      </c>
      <c r="AE8" s="41"/>
      <c r="AF8" s="41"/>
      <c r="AG8" s="41"/>
      <c r="AH8" s="41"/>
      <c r="AI8" s="41"/>
      <c r="AJ8" s="41"/>
      <c r="AK8" s="3"/>
      <c r="AL8" s="42">
        <f>データ!S6</f>
        <v>89038</v>
      </c>
      <c r="AM8" s="42"/>
      <c r="AN8" s="42"/>
      <c r="AO8" s="42"/>
      <c r="AP8" s="42"/>
      <c r="AQ8" s="42"/>
      <c r="AR8" s="42"/>
      <c r="AS8" s="42"/>
      <c r="AT8" s="35">
        <f>データ!T6</f>
        <v>481.62</v>
      </c>
      <c r="AU8" s="35"/>
      <c r="AV8" s="35"/>
      <c r="AW8" s="35"/>
      <c r="AX8" s="35"/>
      <c r="AY8" s="35"/>
      <c r="AZ8" s="35"/>
      <c r="BA8" s="35"/>
      <c r="BB8" s="35">
        <f>データ!U6</f>
        <v>184.87</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65.77</v>
      </c>
      <c r="J10" s="35"/>
      <c r="K10" s="35"/>
      <c r="L10" s="35"/>
      <c r="M10" s="35"/>
      <c r="N10" s="35"/>
      <c r="O10" s="35"/>
      <c r="P10" s="35">
        <f>データ!P6</f>
        <v>41.25</v>
      </c>
      <c r="Q10" s="35"/>
      <c r="R10" s="35"/>
      <c r="S10" s="35"/>
      <c r="T10" s="35"/>
      <c r="U10" s="35"/>
      <c r="V10" s="35"/>
      <c r="W10" s="35">
        <f>データ!Q6</f>
        <v>86.62</v>
      </c>
      <c r="X10" s="35"/>
      <c r="Y10" s="35"/>
      <c r="Z10" s="35"/>
      <c r="AA10" s="35"/>
      <c r="AB10" s="35"/>
      <c r="AC10" s="35"/>
      <c r="AD10" s="42">
        <f>データ!R6</f>
        <v>2824</v>
      </c>
      <c r="AE10" s="42"/>
      <c r="AF10" s="42"/>
      <c r="AG10" s="42"/>
      <c r="AH10" s="42"/>
      <c r="AI10" s="42"/>
      <c r="AJ10" s="42"/>
      <c r="AK10" s="2"/>
      <c r="AL10" s="42">
        <f>データ!V6</f>
        <v>36654</v>
      </c>
      <c r="AM10" s="42"/>
      <c r="AN10" s="42"/>
      <c r="AO10" s="42"/>
      <c r="AP10" s="42"/>
      <c r="AQ10" s="42"/>
      <c r="AR10" s="42"/>
      <c r="AS10" s="42"/>
      <c r="AT10" s="35">
        <f>データ!W6</f>
        <v>18.47</v>
      </c>
      <c r="AU10" s="35"/>
      <c r="AV10" s="35"/>
      <c r="AW10" s="35"/>
      <c r="AX10" s="35"/>
      <c r="AY10" s="35"/>
      <c r="AZ10" s="35"/>
      <c r="BA10" s="35"/>
      <c r="BB10" s="35">
        <f>データ!X6</f>
        <v>1984.52</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116</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115</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71"/>
      <c r="BM60" s="72"/>
      <c r="BN60" s="72"/>
      <c r="BO60" s="72"/>
      <c r="BP60" s="72"/>
      <c r="BQ60" s="72"/>
      <c r="BR60" s="72"/>
      <c r="BS60" s="72"/>
      <c r="BT60" s="72"/>
      <c r="BU60" s="72"/>
      <c r="BV60" s="72"/>
      <c r="BW60" s="72"/>
      <c r="BX60" s="72"/>
      <c r="BY60" s="72"/>
      <c r="BZ60" s="7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114</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aAET+p2X/Ry+Qz99CM6qFw3Mys/vTgVKOCwkj579DSb7/JpN/LsR5isTRFDbXCG6bqIv07x7q4GikJHG3Q/vvw==" saltValue="bDFJGWrTWWfpuJ3ICqS4z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252093</v>
      </c>
      <c r="D6" s="19">
        <f t="shared" si="3"/>
        <v>46</v>
      </c>
      <c r="E6" s="19">
        <f t="shared" si="3"/>
        <v>17</v>
      </c>
      <c r="F6" s="19">
        <f t="shared" si="3"/>
        <v>1</v>
      </c>
      <c r="G6" s="19">
        <f t="shared" si="3"/>
        <v>0</v>
      </c>
      <c r="H6" s="19" t="str">
        <f t="shared" si="3"/>
        <v>滋賀県　甲賀市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65.77</v>
      </c>
      <c r="P6" s="20">
        <f t="shared" si="3"/>
        <v>41.25</v>
      </c>
      <c r="Q6" s="20">
        <f t="shared" si="3"/>
        <v>86.62</v>
      </c>
      <c r="R6" s="20">
        <f t="shared" si="3"/>
        <v>2824</v>
      </c>
      <c r="S6" s="20">
        <f t="shared" si="3"/>
        <v>89038</v>
      </c>
      <c r="T6" s="20">
        <f t="shared" si="3"/>
        <v>481.62</v>
      </c>
      <c r="U6" s="20">
        <f t="shared" si="3"/>
        <v>184.87</v>
      </c>
      <c r="V6" s="20">
        <f t="shared" si="3"/>
        <v>36654</v>
      </c>
      <c r="W6" s="20">
        <f t="shared" si="3"/>
        <v>18.47</v>
      </c>
      <c r="X6" s="20">
        <f t="shared" si="3"/>
        <v>1984.52</v>
      </c>
      <c r="Y6" s="21">
        <f>IF(Y7="",NA(),Y7)</f>
        <v>104.19</v>
      </c>
      <c r="Z6" s="21">
        <f t="shared" ref="Z6:AH6" si="4">IF(Z7="",NA(),Z7)</f>
        <v>103.5</v>
      </c>
      <c r="AA6" s="21">
        <f t="shared" si="4"/>
        <v>101.16</v>
      </c>
      <c r="AB6" s="21">
        <f t="shared" si="4"/>
        <v>103.48</v>
      </c>
      <c r="AC6" s="21">
        <f t="shared" si="4"/>
        <v>102.55</v>
      </c>
      <c r="AD6" s="21">
        <f t="shared" si="4"/>
        <v>108.43</v>
      </c>
      <c r="AE6" s="21">
        <f t="shared" si="4"/>
        <v>107.15</v>
      </c>
      <c r="AF6" s="21">
        <f t="shared" si="4"/>
        <v>109.91</v>
      </c>
      <c r="AG6" s="21">
        <f t="shared" si="4"/>
        <v>108.61</v>
      </c>
      <c r="AH6" s="21">
        <f t="shared" si="4"/>
        <v>107.49</v>
      </c>
      <c r="AI6" s="20" t="str">
        <f>IF(AI7="","",IF(AI7="-","【-】","【"&amp;SUBSTITUTE(TEXT(AI7,"#,##0.00"),"-","△")&amp;"】"))</f>
        <v>【106.11】</v>
      </c>
      <c r="AJ6" s="20">
        <f>IF(AJ7="",NA(),AJ7)</f>
        <v>0</v>
      </c>
      <c r="AK6" s="20">
        <f t="shared" ref="AK6:AS6" si="5">IF(AK7="",NA(),AK7)</f>
        <v>0</v>
      </c>
      <c r="AL6" s="20">
        <f t="shared" si="5"/>
        <v>0</v>
      </c>
      <c r="AM6" s="20">
        <f t="shared" si="5"/>
        <v>0</v>
      </c>
      <c r="AN6" s="20">
        <f t="shared" si="5"/>
        <v>0</v>
      </c>
      <c r="AO6" s="21">
        <f t="shared" si="5"/>
        <v>12.89</v>
      </c>
      <c r="AP6" s="21">
        <f t="shared" si="5"/>
        <v>15.68</v>
      </c>
      <c r="AQ6" s="21">
        <f t="shared" si="5"/>
        <v>9.42</v>
      </c>
      <c r="AR6" s="21">
        <f t="shared" si="5"/>
        <v>11.49</v>
      </c>
      <c r="AS6" s="21">
        <f t="shared" si="5"/>
        <v>5.41</v>
      </c>
      <c r="AT6" s="20" t="str">
        <f>IF(AT7="","",IF(AT7="-","【-】","【"&amp;SUBSTITUTE(TEXT(AT7,"#,##0.00"),"-","△")&amp;"】"))</f>
        <v>【3.15】</v>
      </c>
      <c r="AU6" s="21">
        <f>IF(AU7="",NA(),AU7)</f>
        <v>58.99</v>
      </c>
      <c r="AV6" s="21">
        <f t="shared" ref="AV6:BD6" si="6">IF(AV7="",NA(),AV7)</f>
        <v>55.58</v>
      </c>
      <c r="AW6" s="21">
        <f t="shared" si="6"/>
        <v>49.36</v>
      </c>
      <c r="AX6" s="21">
        <f t="shared" si="6"/>
        <v>52.05</v>
      </c>
      <c r="AY6" s="21">
        <f t="shared" si="6"/>
        <v>48.62</v>
      </c>
      <c r="AZ6" s="21">
        <f t="shared" si="6"/>
        <v>54.32</v>
      </c>
      <c r="BA6" s="21">
        <f t="shared" si="6"/>
        <v>46.82</v>
      </c>
      <c r="BB6" s="21">
        <f t="shared" si="6"/>
        <v>47.61</v>
      </c>
      <c r="BC6" s="21">
        <f t="shared" si="6"/>
        <v>52.69</v>
      </c>
      <c r="BD6" s="21">
        <f t="shared" si="6"/>
        <v>69.180000000000007</v>
      </c>
      <c r="BE6" s="20" t="str">
        <f>IF(BE7="","",IF(BE7="-","【-】","【"&amp;SUBSTITUTE(TEXT(BE7,"#,##0.00"),"-","△")&amp;"】"))</f>
        <v>【73.44】</v>
      </c>
      <c r="BF6" s="21">
        <f>IF(BF7="",NA(),BF7)</f>
        <v>983.03</v>
      </c>
      <c r="BG6" s="21">
        <f t="shared" ref="BG6:BO6" si="7">IF(BG7="",NA(),BG7)</f>
        <v>673.09</v>
      </c>
      <c r="BH6" s="21">
        <f t="shared" si="7"/>
        <v>734.52</v>
      </c>
      <c r="BI6" s="21">
        <f t="shared" si="7"/>
        <v>714.46</v>
      </c>
      <c r="BJ6" s="21">
        <f t="shared" si="7"/>
        <v>722.2</v>
      </c>
      <c r="BK6" s="21">
        <f t="shared" si="7"/>
        <v>1000.94</v>
      </c>
      <c r="BL6" s="21">
        <f t="shared" si="7"/>
        <v>1028.05</v>
      </c>
      <c r="BM6" s="21">
        <f t="shared" si="7"/>
        <v>1092.22</v>
      </c>
      <c r="BN6" s="21">
        <f t="shared" si="7"/>
        <v>998.38</v>
      </c>
      <c r="BO6" s="21">
        <f t="shared" si="7"/>
        <v>789.87</v>
      </c>
      <c r="BP6" s="20" t="str">
        <f>IF(BP7="","",IF(BP7="-","【-】","【"&amp;SUBSTITUTE(TEXT(BP7,"#,##0.00"),"-","△")&amp;"】"))</f>
        <v>【652.82】</v>
      </c>
      <c r="BQ6" s="21">
        <f>IF(BQ7="",NA(),BQ7)</f>
        <v>105.13</v>
      </c>
      <c r="BR6" s="21">
        <f t="shared" ref="BR6:BZ6" si="8">IF(BR7="",NA(),BR7)</f>
        <v>105.75</v>
      </c>
      <c r="BS6" s="21">
        <f t="shared" si="8"/>
        <v>103.03</v>
      </c>
      <c r="BT6" s="21">
        <f t="shared" si="8"/>
        <v>107.14</v>
      </c>
      <c r="BU6" s="21">
        <f t="shared" si="8"/>
        <v>101.19</v>
      </c>
      <c r="BV6" s="21">
        <f t="shared" si="8"/>
        <v>93.77</v>
      </c>
      <c r="BW6" s="21">
        <f t="shared" si="8"/>
        <v>94.73</v>
      </c>
      <c r="BX6" s="21">
        <f t="shared" si="8"/>
        <v>97.53</v>
      </c>
      <c r="BY6" s="21">
        <f t="shared" si="8"/>
        <v>95.92</v>
      </c>
      <c r="BZ6" s="21">
        <f t="shared" si="8"/>
        <v>98.06</v>
      </c>
      <c r="CA6" s="20" t="str">
        <f>IF(CA7="","",IF(CA7="-","【-】","【"&amp;SUBSTITUTE(TEXT(CA7,"#,##0.00"),"-","△")&amp;"】"))</f>
        <v>【97.61】</v>
      </c>
      <c r="CB6" s="21">
        <f>IF(CB7="",NA(),CB7)</f>
        <v>148.36000000000001</v>
      </c>
      <c r="CC6" s="21">
        <f t="shared" ref="CC6:CK6" si="9">IF(CC7="",NA(),CC7)</f>
        <v>148.6</v>
      </c>
      <c r="CD6" s="21">
        <f t="shared" si="9"/>
        <v>150.27000000000001</v>
      </c>
      <c r="CE6" s="21">
        <f t="shared" si="9"/>
        <v>145.83000000000001</v>
      </c>
      <c r="CF6" s="21">
        <f t="shared" si="9"/>
        <v>154.4</v>
      </c>
      <c r="CG6" s="21">
        <f t="shared" si="9"/>
        <v>165.57</v>
      </c>
      <c r="CH6" s="21">
        <f t="shared" si="9"/>
        <v>160.91</v>
      </c>
      <c r="CI6" s="21">
        <f t="shared" si="9"/>
        <v>155.83000000000001</v>
      </c>
      <c r="CJ6" s="21">
        <f t="shared" si="9"/>
        <v>156.75</v>
      </c>
      <c r="CK6" s="21">
        <f t="shared" si="9"/>
        <v>157.37</v>
      </c>
      <c r="CL6" s="20" t="str">
        <f>IF(CL7="","",IF(CL7="-","【-】","【"&amp;SUBSTITUTE(TEXT(CL7,"#,##0.00"),"-","△")&amp;"】"))</f>
        <v>【138.29】</v>
      </c>
      <c r="CM6" s="21">
        <f>IF(CM7="",NA(),CM7)</f>
        <v>92.73</v>
      </c>
      <c r="CN6" s="21">
        <f t="shared" ref="CN6:CV6" si="10">IF(CN7="",NA(),CN7)</f>
        <v>93.4</v>
      </c>
      <c r="CO6" s="21">
        <f t="shared" si="10"/>
        <v>87.76</v>
      </c>
      <c r="CP6" s="21">
        <f t="shared" si="10"/>
        <v>88.03</v>
      </c>
      <c r="CQ6" s="21">
        <f t="shared" si="10"/>
        <v>85.84</v>
      </c>
      <c r="CR6" s="21">
        <f t="shared" si="10"/>
        <v>59.19</v>
      </c>
      <c r="CS6" s="21">
        <f t="shared" si="10"/>
        <v>61.4</v>
      </c>
      <c r="CT6" s="21">
        <f t="shared" si="10"/>
        <v>61.51</v>
      </c>
      <c r="CU6" s="21">
        <f t="shared" si="10"/>
        <v>51.2</v>
      </c>
      <c r="CV6" s="21">
        <f t="shared" si="10"/>
        <v>64.14</v>
      </c>
      <c r="CW6" s="20" t="str">
        <f>IF(CW7="","",IF(CW7="-","【-】","【"&amp;SUBSTITUTE(TEXT(CW7,"#,##0.00"),"-","△")&amp;"】"))</f>
        <v>【59.10】</v>
      </c>
      <c r="CX6" s="21">
        <f>IF(CX7="",NA(),CX7)</f>
        <v>86.29</v>
      </c>
      <c r="CY6" s="21">
        <f t="shared" ref="CY6:DG6" si="11">IF(CY7="",NA(),CY7)</f>
        <v>86.31</v>
      </c>
      <c r="CZ6" s="21">
        <f t="shared" si="11"/>
        <v>87.2</v>
      </c>
      <c r="DA6" s="21">
        <f t="shared" si="11"/>
        <v>88.03</v>
      </c>
      <c r="DB6" s="21">
        <f t="shared" si="11"/>
        <v>87.74</v>
      </c>
      <c r="DC6" s="21">
        <f t="shared" si="11"/>
        <v>86.66</v>
      </c>
      <c r="DD6" s="21">
        <f t="shared" si="11"/>
        <v>86.28</v>
      </c>
      <c r="DE6" s="21">
        <f t="shared" si="11"/>
        <v>85.82</v>
      </c>
      <c r="DF6" s="21">
        <f t="shared" si="11"/>
        <v>85.03</v>
      </c>
      <c r="DG6" s="21">
        <f t="shared" si="11"/>
        <v>92.9</v>
      </c>
      <c r="DH6" s="20" t="str">
        <f>IF(DH7="","",IF(DH7="-","【-】","【"&amp;SUBSTITUTE(TEXT(DH7,"#,##0.00"),"-","△")&amp;"】"))</f>
        <v>【95.82】</v>
      </c>
      <c r="DI6" s="21">
        <f>IF(DI7="",NA(),DI7)</f>
        <v>8.4700000000000006</v>
      </c>
      <c r="DJ6" s="21">
        <f t="shared" ref="DJ6:DR6" si="12">IF(DJ7="",NA(),DJ7)</f>
        <v>11.09</v>
      </c>
      <c r="DK6" s="21">
        <f t="shared" si="12"/>
        <v>13.75</v>
      </c>
      <c r="DL6" s="21">
        <f t="shared" si="12"/>
        <v>16.3</v>
      </c>
      <c r="DM6" s="21">
        <f t="shared" si="12"/>
        <v>18.77</v>
      </c>
      <c r="DN6" s="21">
        <f t="shared" si="12"/>
        <v>17.350000000000001</v>
      </c>
      <c r="DO6" s="21">
        <f t="shared" si="12"/>
        <v>17.239999999999998</v>
      </c>
      <c r="DP6" s="21">
        <f t="shared" si="12"/>
        <v>15.29</v>
      </c>
      <c r="DQ6" s="21">
        <f t="shared" si="12"/>
        <v>17.809999999999999</v>
      </c>
      <c r="DR6" s="21">
        <f t="shared" si="12"/>
        <v>27.46</v>
      </c>
      <c r="DS6" s="20" t="str">
        <f>IF(DS7="","",IF(DS7="-","【-】","【"&amp;SUBSTITUTE(TEXT(DS7,"#,##0.00"),"-","△")&amp;"】"))</f>
        <v>【39.74】</v>
      </c>
      <c r="DT6" s="20">
        <f>IF(DT7="",NA(),DT7)</f>
        <v>0</v>
      </c>
      <c r="DU6" s="20">
        <f t="shared" ref="DU6:EC6" si="13">IF(DU7="",NA(),DU7)</f>
        <v>0</v>
      </c>
      <c r="DV6" s="20">
        <f t="shared" si="13"/>
        <v>0</v>
      </c>
      <c r="DW6" s="20">
        <f t="shared" si="13"/>
        <v>0</v>
      </c>
      <c r="DX6" s="20">
        <f t="shared" si="13"/>
        <v>0</v>
      </c>
      <c r="DY6" s="21">
        <f t="shared" si="13"/>
        <v>0.01</v>
      </c>
      <c r="DZ6" s="21">
        <f t="shared" si="13"/>
        <v>0.11</v>
      </c>
      <c r="EA6" s="21">
        <f t="shared" si="13"/>
        <v>0.11</v>
      </c>
      <c r="EB6" s="21">
        <f t="shared" si="13"/>
        <v>0.64</v>
      </c>
      <c r="EC6" s="21">
        <f t="shared" si="13"/>
        <v>2.08</v>
      </c>
      <c r="ED6" s="20" t="str">
        <f>IF(ED7="","",IF(ED7="-","【-】","【"&amp;SUBSTITUTE(TEXT(ED7,"#,##0.00"),"-","△")&amp;"】"))</f>
        <v>【7.62】</v>
      </c>
      <c r="EE6" s="20">
        <f>IF(EE7="",NA(),EE7)</f>
        <v>0</v>
      </c>
      <c r="EF6" s="20">
        <f t="shared" ref="EF6:EN6" si="14">IF(EF7="",NA(),EF7)</f>
        <v>0</v>
      </c>
      <c r="EG6" s="20">
        <f t="shared" si="14"/>
        <v>0</v>
      </c>
      <c r="EH6" s="20">
        <f t="shared" si="14"/>
        <v>0</v>
      </c>
      <c r="EI6" s="20">
        <f t="shared" si="14"/>
        <v>0</v>
      </c>
      <c r="EJ6" s="21">
        <f t="shared" si="14"/>
        <v>0.09</v>
      </c>
      <c r="EK6" s="21">
        <f t="shared" si="14"/>
        <v>0.12</v>
      </c>
      <c r="EL6" s="21">
        <f t="shared" si="14"/>
        <v>0.15</v>
      </c>
      <c r="EM6" s="21">
        <f t="shared" si="14"/>
        <v>0.06</v>
      </c>
      <c r="EN6" s="21">
        <f t="shared" si="14"/>
        <v>0.13</v>
      </c>
      <c r="EO6" s="20" t="str">
        <f>IF(EO7="","",IF(EO7="-","【-】","【"&amp;SUBSTITUTE(TEXT(EO7,"#,##0.00"),"-","△")&amp;"】"))</f>
        <v>【0.23】</v>
      </c>
    </row>
    <row r="7" spans="1:148" s="22" customFormat="1" x14ac:dyDescent="0.15">
      <c r="A7" s="14"/>
      <c r="B7" s="23">
        <v>2022</v>
      </c>
      <c r="C7" s="23">
        <v>252093</v>
      </c>
      <c r="D7" s="23">
        <v>46</v>
      </c>
      <c r="E7" s="23">
        <v>17</v>
      </c>
      <c r="F7" s="23">
        <v>1</v>
      </c>
      <c r="G7" s="23">
        <v>0</v>
      </c>
      <c r="H7" s="23" t="s">
        <v>96</v>
      </c>
      <c r="I7" s="23" t="s">
        <v>97</v>
      </c>
      <c r="J7" s="23" t="s">
        <v>98</v>
      </c>
      <c r="K7" s="23" t="s">
        <v>99</v>
      </c>
      <c r="L7" s="23" t="s">
        <v>100</v>
      </c>
      <c r="M7" s="23" t="s">
        <v>101</v>
      </c>
      <c r="N7" s="24" t="s">
        <v>102</v>
      </c>
      <c r="O7" s="24">
        <v>65.77</v>
      </c>
      <c r="P7" s="24">
        <v>41.25</v>
      </c>
      <c r="Q7" s="24">
        <v>86.62</v>
      </c>
      <c r="R7" s="24">
        <v>2824</v>
      </c>
      <c r="S7" s="24">
        <v>89038</v>
      </c>
      <c r="T7" s="24">
        <v>481.62</v>
      </c>
      <c r="U7" s="24">
        <v>184.87</v>
      </c>
      <c r="V7" s="24">
        <v>36654</v>
      </c>
      <c r="W7" s="24">
        <v>18.47</v>
      </c>
      <c r="X7" s="24">
        <v>1984.52</v>
      </c>
      <c r="Y7" s="24">
        <v>104.19</v>
      </c>
      <c r="Z7" s="24">
        <v>103.5</v>
      </c>
      <c r="AA7" s="24">
        <v>101.16</v>
      </c>
      <c r="AB7" s="24">
        <v>103.48</v>
      </c>
      <c r="AC7" s="24">
        <v>102.55</v>
      </c>
      <c r="AD7" s="24">
        <v>108.43</v>
      </c>
      <c r="AE7" s="24">
        <v>107.15</v>
      </c>
      <c r="AF7" s="24">
        <v>109.91</v>
      </c>
      <c r="AG7" s="24">
        <v>108.61</v>
      </c>
      <c r="AH7" s="24">
        <v>107.49</v>
      </c>
      <c r="AI7" s="24">
        <v>106.11</v>
      </c>
      <c r="AJ7" s="24">
        <v>0</v>
      </c>
      <c r="AK7" s="24">
        <v>0</v>
      </c>
      <c r="AL7" s="24">
        <v>0</v>
      </c>
      <c r="AM7" s="24">
        <v>0</v>
      </c>
      <c r="AN7" s="24">
        <v>0</v>
      </c>
      <c r="AO7" s="24">
        <v>12.89</v>
      </c>
      <c r="AP7" s="24">
        <v>15.68</v>
      </c>
      <c r="AQ7" s="24">
        <v>9.42</v>
      </c>
      <c r="AR7" s="24">
        <v>11.49</v>
      </c>
      <c r="AS7" s="24">
        <v>5.41</v>
      </c>
      <c r="AT7" s="24">
        <v>3.15</v>
      </c>
      <c r="AU7" s="24">
        <v>58.99</v>
      </c>
      <c r="AV7" s="24">
        <v>55.58</v>
      </c>
      <c r="AW7" s="24">
        <v>49.36</v>
      </c>
      <c r="AX7" s="24">
        <v>52.05</v>
      </c>
      <c r="AY7" s="24">
        <v>48.62</v>
      </c>
      <c r="AZ7" s="24">
        <v>54.32</v>
      </c>
      <c r="BA7" s="24">
        <v>46.82</v>
      </c>
      <c r="BB7" s="24">
        <v>47.61</v>
      </c>
      <c r="BC7" s="24">
        <v>52.69</v>
      </c>
      <c r="BD7" s="24">
        <v>69.180000000000007</v>
      </c>
      <c r="BE7" s="24">
        <v>73.44</v>
      </c>
      <c r="BF7" s="24">
        <v>983.03</v>
      </c>
      <c r="BG7" s="24">
        <v>673.09</v>
      </c>
      <c r="BH7" s="24">
        <v>734.52</v>
      </c>
      <c r="BI7" s="24">
        <v>714.46</v>
      </c>
      <c r="BJ7" s="24">
        <v>722.2</v>
      </c>
      <c r="BK7" s="24">
        <v>1000.94</v>
      </c>
      <c r="BL7" s="24">
        <v>1028.05</v>
      </c>
      <c r="BM7" s="24">
        <v>1092.22</v>
      </c>
      <c r="BN7" s="24">
        <v>998.38</v>
      </c>
      <c r="BO7" s="24">
        <v>789.87</v>
      </c>
      <c r="BP7" s="24">
        <v>652.82000000000005</v>
      </c>
      <c r="BQ7" s="24">
        <v>105.13</v>
      </c>
      <c r="BR7" s="24">
        <v>105.75</v>
      </c>
      <c r="BS7" s="24">
        <v>103.03</v>
      </c>
      <c r="BT7" s="24">
        <v>107.14</v>
      </c>
      <c r="BU7" s="24">
        <v>101.19</v>
      </c>
      <c r="BV7" s="24">
        <v>93.77</v>
      </c>
      <c r="BW7" s="24">
        <v>94.73</v>
      </c>
      <c r="BX7" s="24">
        <v>97.53</v>
      </c>
      <c r="BY7" s="24">
        <v>95.92</v>
      </c>
      <c r="BZ7" s="24">
        <v>98.06</v>
      </c>
      <c r="CA7" s="24">
        <v>97.61</v>
      </c>
      <c r="CB7" s="24">
        <v>148.36000000000001</v>
      </c>
      <c r="CC7" s="24">
        <v>148.6</v>
      </c>
      <c r="CD7" s="24">
        <v>150.27000000000001</v>
      </c>
      <c r="CE7" s="24">
        <v>145.83000000000001</v>
      </c>
      <c r="CF7" s="24">
        <v>154.4</v>
      </c>
      <c r="CG7" s="24">
        <v>165.57</v>
      </c>
      <c r="CH7" s="24">
        <v>160.91</v>
      </c>
      <c r="CI7" s="24">
        <v>155.83000000000001</v>
      </c>
      <c r="CJ7" s="24">
        <v>156.75</v>
      </c>
      <c r="CK7" s="24">
        <v>157.37</v>
      </c>
      <c r="CL7" s="24">
        <v>138.29</v>
      </c>
      <c r="CM7" s="24">
        <v>92.73</v>
      </c>
      <c r="CN7" s="24">
        <v>93.4</v>
      </c>
      <c r="CO7" s="24">
        <v>87.76</v>
      </c>
      <c r="CP7" s="24">
        <v>88.03</v>
      </c>
      <c r="CQ7" s="24">
        <v>85.84</v>
      </c>
      <c r="CR7" s="24">
        <v>59.19</v>
      </c>
      <c r="CS7" s="24">
        <v>61.4</v>
      </c>
      <c r="CT7" s="24">
        <v>61.51</v>
      </c>
      <c r="CU7" s="24">
        <v>51.2</v>
      </c>
      <c r="CV7" s="24">
        <v>64.14</v>
      </c>
      <c r="CW7" s="24">
        <v>59.1</v>
      </c>
      <c r="CX7" s="24">
        <v>86.29</v>
      </c>
      <c r="CY7" s="24">
        <v>86.31</v>
      </c>
      <c r="CZ7" s="24">
        <v>87.2</v>
      </c>
      <c r="DA7" s="24">
        <v>88.03</v>
      </c>
      <c r="DB7" s="24">
        <v>87.74</v>
      </c>
      <c r="DC7" s="24">
        <v>86.66</v>
      </c>
      <c r="DD7" s="24">
        <v>86.28</v>
      </c>
      <c r="DE7" s="24">
        <v>85.82</v>
      </c>
      <c r="DF7" s="24">
        <v>85.03</v>
      </c>
      <c r="DG7" s="24">
        <v>92.9</v>
      </c>
      <c r="DH7" s="24">
        <v>95.82</v>
      </c>
      <c r="DI7" s="24">
        <v>8.4700000000000006</v>
      </c>
      <c r="DJ7" s="24">
        <v>11.09</v>
      </c>
      <c r="DK7" s="24">
        <v>13.75</v>
      </c>
      <c r="DL7" s="24">
        <v>16.3</v>
      </c>
      <c r="DM7" s="24">
        <v>18.77</v>
      </c>
      <c r="DN7" s="24">
        <v>17.350000000000001</v>
      </c>
      <c r="DO7" s="24">
        <v>17.239999999999998</v>
      </c>
      <c r="DP7" s="24">
        <v>15.29</v>
      </c>
      <c r="DQ7" s="24">
        <v>17.809999999999999</v>
      </c>
      <c r="DR7" s="24">
        <v>27.46</v>
      </c>
      <c r="DS7" s="24">
        <v>39.74</v>
      </c>
      <c r="DT7" s="24">
        <v>0</v>
      </c>
      <c r="DU7" s="24">
        <v>0</v>
      </c>
      <c r="DV7" s="24">
        <v>0</v>
      </c>
      <c r="DW7" s="24">
        <v>0</v>
      </c>
      <c r="DX7" s="24">
        <v>0</v>
      </c>
      <c r="DY7" s="24">
        <v>0.01</v>
      </c>
      <c r="DZ7" s="24">
        <v>0.11</v>
      </c>
      <c r="EA7" s="24">
        <v>0.11</v>
      </c>
      <c r="EB7" s="24">
        <v>0.64</v>
      </c>
      <c r="EC7" s="24">
        <v>2.08</v>
      </c>
      <c r="ED7" s="24">
        <v>7.62</v>
      </c>
      <c r="EE7" s="24">
        <v>0</v>
      </c>
      <c r="EF7" s="24">
        <v>0</v>
      </c>
      <c r="EG7" s="24">
        <v>0</v>
      </c>
      <c r="EH7" s="24">
        <v>0</v>
      </c>
      <c r="EI7" s="24">
        <v>0</v>
      </c>
      <c r="EJ7" s="24">
        <v>0.09</v>
      </c>
      <c r="EK7" s="24">
        <v>0.12</v>
      </c>
      <c r="EL7" s="24">
        <v>0.15</v>
      </c>
      <c r="EM7" s="24">
        <v>0.06</v>
      </c>
      <c r="EN7" s="24">
        <v>0.13</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吉次　由貴子</cp:lastModifiedBy>
  <cp:lastPrinted>2024-02-05T01:26:05Z</cp:lastPrinted>
  <dcterms:created xsi:type="dcterms:W3CDTF">2023-12-12T00:48:23Z</dcterms:created>
  <dcterms:modified xsi:type="dcterms:W3CDTF">2024-02-05T01:46:01Z</dcterms:modified>
  <cp:category/>
</cp:coreProperties>
</file>