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328"/>
  <workbookPr/>
  <mc:AlternateContent xmlns:mc="http://schemas.openxmlformats.org/markup-compatibility/2006">
    <mc:Choice Requires="x15">
      <x15ac:absPath xmlns:x15ac="http://schemas.microsoft.com/office/spreadsheetml/2010/11/ac" url="X:\03 経営係\00 経営共通　\R5\01 調査・報告\2.財政課\32.【0206〆】経営分析表\"/>
    </mc:Choice>
  </mc:AlternateContent>
  <xr:revisionPtr revIDLastSave="0" documentId="13_ncr:1_{EA5DA461-9917-4397-9816-F507587AB003}" xr6:coauthVersionLast="45" xr6:coauthVersionMax="45" xr10:uidLastSave="{00000000-0000-0000-0000-000000000000}"/>
  <workbookProtection workbookAlgorithmName="SHA-512" workbookHashValue="KHcW2pA1To8iJizZQmi5V1pryH6g+/2Z9we1h20au0qS4EKL5NsxG0N4/iZnfAtlVHLhi8VMu/K6THj155j0ag==" workbookSaltValue="3rpN4vdx1TSTEJJs0F7qmg==" workbookSpinCount="100000" lockStructure="1"/>
  <bookViews>
    <workbookView xWindow="-120" yWindow="-120" windowWidth="29040" windowHeight="1584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L85" i="4" s="1"/>
  <c r="DF6" i="5"/>
  <c r="DE6" i="5"/>
  <c r="DD6" i="5"/>
  <c r="DC6" i="5"/>
  <c r="DB6" i="5"/>
  <c r="DA6" i="5"/>
  <c r="CZ6" i="5"/>
  <c r="CY6" i="5"/>
  <c r="CX6" i="5"/>
  <c r="CW6" i="5"/>
  <c r="CV6" i="5"/>
  <c r="K85" i="4" s="1"/>
  <c r="CU6" i="5"/>
  <c r="CT6" i="5"/>
  <c r="CS6" i="5"/>
  <c r="CR6" i="5"/>
  <c r="CQ6" i="5"/>
  <c r="CP6" i="5"/>
  <c r="CO6" i="5"/>
  <c r="CN6" i="5"/>
  <c r="CM6" i="5"/>
  <c r="CL6" i="5"/>
  <c r="CK6" i="5"/>
  <c r="J85" i="4" s="1"/>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G85" i="4" s="1"/>
  <c r="BC6" i="5"/>
  <c r="BB6" i="5"/>
  <c r="BA6" i="5"/>
  <c r="AZ6" i="5"/>
  <c r="AY6" i="5"/>
  <c r="AX6" i="5"/>
  <c r="AW6" i="5"/>
  <c r="AV6" i="5"/>
  <c r="AU6" i="5"/>
  <c r="AT6" i="5"/>
  <c r="AS6" i="5"/>
  <c r="F85" i="4" s="1"/>
  <c r="AR6" i="5"/>
  <c r="AQ6" i="5"/>
  <c r="AP6" i="5"/>
  <c r="AO6" i="5"/>
  <c r="AN6" i="5"/>
  <c r="AM6" i="5"/>
  <c r="AL6" i="5"/>
  <c r="AK6" i="5"/>
  <c r="AJ6" i="5"/>
  <c r="AI6" i="5"/>
  <c r="AH6" i="5"/>
  <c r="E85" i="4" s="1"/>
  <c r="AG6" i="5"/>
  <c r="AF6" i="5"/>
  <c r="AE6" i="5"/>
  <c r="AD6" i="5"/>
  <c r="AC6" i="5"/>
  <c r="AB6" i="5"/>
  <c r="AA6" i="5"/>
  <c r="Z6" i="5"/>
  <c r="Y6" i="5"/>
  <c r="X6" i="5"/>
  <c r="W6" i="5"/>
  <c r="V6" i="5"/>
  <c r="U6" i="5"/>
  <c r="T6" i="5"/>
  <c r="S6" i="5"/>
  <c r="R6" i="5"/>
  <c r="AL8" i="4" s="1"/>
  <c r="Q6" i="5"/>
  <c r="P6" i="5"/>
  <c r="P10" i="4" s="1"/>
  <c r="O6" i="5"/>
  <c r="N6" i="5"/>
  <c r="B10" i="4" s="1"/>
  <c r="M6" i="5"/>
  <c r="AD8" i="4" s="1"/>
  <c r="L6" i="5"/>
  <c r="W8" i="4" s="1"/>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BB10" i="4"/>
  <c r="AT10" i="4"/>
  <c r="AL10" i="4"/>
  <c r="W10" i="4"/>
  <c r="I10" i="4"/>
  <c r="BB8" i="4"/>
  <c r="AT8" i="4"/>
  <c r="P8" i="4"/>
  <c r="I8" i="4"/>
  <c r="B8" i="4"/>
  <c r="B6" i="4"/>
</calcChain>
</file>

<file path=xl/sharedStrings.xml><?xml version="1.0" encoding="utf-8"?>
<sst xmlns="http://schemas.openxmlformats.org/spreadsheetml/2006/main" count="228" uniqueCount="114">
  <si>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</si>
  <si>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</si>
  <si>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</si>
  <si>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</si>
  <si>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</si>
  <si>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</si>
  <si>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</si>
  <si>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</si>
  <si>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</si>
  <si>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</si>
  <si>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</si>
  <si>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</si>
  <si>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</si>
  <si>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</si>
  <si>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</si>
  <si>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</si>
  <si>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</si>
  <si>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</si>
  <si>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</si>
  <si>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</si>
  <si>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</si>
  <si>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</si>
  <si>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</si>
  <si>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</si>
  <si>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</si>
  <si>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</si>
  <si>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</si>
  <si>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</si>
  <si>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</si>
  <si>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</si>
  <si>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</si>
  <si>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</si>
  <si>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</si>
  <si>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</si>
  <si>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</si>
  <si>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</si>
  <si>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</si>
  <si>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</si>
  <si>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</si>
  <si>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</si>
  <si>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</si>
  <si>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</si>
  <si>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</si>
  <si>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</si>
  <si>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</si>
  <si>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</si>
  <si>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</si>
  <si>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</si>
  <si>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</si>
  <si>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</si>
  <si>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</si>
  <si>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</si>
  <si>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</si>
  <si>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</si>
  <si>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</si>
  <si>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</si>
  <si>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</si>
  <si>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</si>
  <si>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</si>
  <si>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</si>
  <si>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</si>
  <si>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</si>
  <si>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</si>
  <si>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</si>
  <si>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</si>
  <si>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</si>
  <si>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</si>
  <si>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</si>
  <si>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</si>
  <si>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</si>
  <si>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</si>
  <si>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</si>
  <si>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</si>
  <si>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</si>
  <si>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</si>
  <si>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</si>
  <si>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</si>
  <si>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</si>
  <si>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</si>
  <si>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</si>
  <si>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</si>
  <si>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</si>
  <si>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</si>
  <si>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</si>
  <si>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</si>
  <si>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</si>
  <si>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</si>
  <si>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</si>
  <si>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</si>
  <si>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</si>
  <si>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</si>
  <si>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</si>
  <si>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</si>
  <si>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滋賀県　甲賀市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</si>
  <si>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</si>
  <si>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</si>
  <si>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</si>
  <si>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</si>
  <si>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</si>
  <si>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</si>
  <si>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</si>
  <si>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</si>
  <si>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</si>
  <si>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</si>
  <si>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</si>
  <si>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</si>
  <si>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</si>
  <si>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</si>
  <si>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</si>
  <si>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</si>
  <si>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</si>
  <si>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経営の健全性においては、経常収支比率及び料金回収率が近年は毎年100％を超えており、現状は良好であると言えます。しかし、給水人口の減少や節水型社会の浸透により、水需要の増加は見込めない状況です。加えて施設の老朽化により、今後厳しい経営状況を迎えると考えられます。平成30年度に策定した第2次甲賀市水道ビジョンに基づき、老朽施設の更新を計画的に進めながら、健全で効率のよい経営を維持していくため、中長期的な財政計画に基づく経営を行うとともに、水需要の変化を敏感にとらえ、計画の見直しを柔軟に行っていく必要があると考えます。</t>
    <rPh sb="1" eb="3">
      <t>ケイエイ</t>
    </rPh>
    <rPh sb="4" eb="7">
      <t>ケンゼンセイ</t>
    </rPh>
    <rPh sb="13" eb="15">
      <t>ケイジョウ</t>
    </rPh>
    <rPh sb="15" eb="17">
      <t>シュウシ</t>
    </rPh>
    <rPh sb="17" eb="19">
      <t>ヒリツ</t>
    </rPh>
    <rPh sb="19" eb="20">
      <t>オヨ</t>
    </rPh>
    <rPh sb="21" eb="23">
      <t>リョウキン</t>
    </rPh>
    <rPh sb="23" eb="25">
      <t>カイシュウ</t>
    </rPh>
    <rPh sb="25" eb="26">
      <t>リツ</t>
    </rPh>
    <rPh sb="27" eb="29">
      <t>キンネン</t>
    </rPh>
    <rPh sb="30" eb="32">
      <t>マイトシ</t>
    </rPh>
    <rPh sb="37" eb="38">
      <t>コ</t>
    </rPh>
    <rPh sb="43" eb="45">
      <t>ゲンジョウ</t>
    </rPh>
    <rPh sb="46" eb="48">
      <t>リョウコウ</t>
    </rPh>
    <rPh sb="52" eb="53">
      <t>イ</t>
    </rPh>
    <rPh sb="61" eb="63">
      <t>キュウスイ</t>
    </rPh>
    <rPh sb="63" eb="65">
      <t>ジンコウ</t>
    </rPh>
    <rPh sb="66" eb="68">
      <t>ゲンショウ</t>
    </rPh>
    <rPh sb="69" eb="72">
      <t>セッスイガタ</t>
    </rPh>
    <rPh sb="72" eb="74">
      <t>シャカイ</t>
    </rPh>
    <rPh sb="75" eb="77">
      <t>シントウ</t>
    </rPh>
    <rPh sb="81" eb="82">
      <t>ミズ</t>
    </rPh>
    <rPh sb="82" eb="84">
      <t>ジュヨウ</t>
    </rPh>
    <rPh sb="85" eb="87">
      <t>ゾウカ</t>
    </rPh>
    <rPh sb="88" eb="90">
      <t>ミコ</t>
    </rPh>
    <rPh sb="93" eb="95">
      <t>ジョウキョウ</t>
    </rPh>
    <rPh sb="98" eb="99">
      <t>クワ</t>
    </rPh>
    <rPh sb="101" eb="103">
      <t>シセツ</t>
    </rPh>
    <rPh sb="104" eb="107">
      <t>ロウキュウカ</t>
    </rPh>
    <rPh sb="111" eb="113">
      <t>コンゴ</t>
    </rPh>
    <rPh sb="121" eb="122">
      <t>ムカ</t>
    </rPh>
    <rPh sb="125" eb="126">
      <t>カンガ</t>
    </rPh>
    <rPh sb="132" eb="134">
      <t>ヘイセイ</t>
    </rPh>
    <rPh sb="136" eb="137">
      <t>ネン</t>
    </rPh>
    <rPh sb="137" eb="138">
      <t>ド</t>
    </rPh>
    <rPh sb="139" eb="141">
      <t>サクテイ</t>
    </rPh>
    <rPh sb="143" eb="144">
      <t>ダイ</t>
    </rPh>
    <rPh sb="145" eb="146">
      <t>ジ</t>
    </rPh>
    <rPh sb="146" eb="149">
      <t>コウカシ</t>
    </rPh>
    <rPh sb="149" eb="151">
      <t>スイドウ</t>
    </rPh>
    <rPh sb="156" eb="157">
      <t>モト</t>
    </rPh>
    <rPh sb="160" eb="162">
      <t>ロウキュウ</t>
    </rPh>
    <rPh sb="178" eb="180">
      <t>ケンゼン</t>
    </rPh>
    <rPh sb="181" eb="183">
      <t>コウリツ</t>
    </rPh>
    <rPh sb="186" eb="188">
      <t>ケイエイ</t>
    </rPh>
    <rPh sb="189" eb="191">
      <t>イジ</t>
    </rPh>
    <rPh sb="203" eb="205">
      <t>ザイセイ</t>
    </rPh>
    <rPh sb="205" eb="207">
      <t>ケイカク</t>
    </rPh>
    <rPh sb="208" eb="209">
      <t>モト</t>
    </rPh>
    <rPh sb="211" eb="213">
      <t>ケイエイ</t>
    </rPh>
    <rPh sb="214" eb="215">
      <t>オコナ</t>
    </rPh>
    <rPh sb="235" eb="237">
      <t>ケイカク</t>
    </rPh>
    <rPh sb="238" eb="240">
      <t>ミナオ</t>
    </rPh>
    <rPh sb="242" eb="244">
      <t>ジュウナン</t>
    </rPh>
    <rPh sb="245" eb="246">
      <t>オコナ</t>
    </rPh>
    <rPh sb="250" eb="252">
      <t>ヒツヨウ</t>
    </rPh>
    <rPh sb="256" eb="257">
      <t>カンガ</t>
    </rPh>
    <phoneticPr fontId="4"/>
  </si>
  <si>
    <t>　①有形固定資産減価償却率は、類似団体の平均値より老朽化度合いは低いと言えますが、年々増加し老朽化度合いが進んでいます。③管路更新率は、前年度に引き続き今年度も類似団体を下回る値となっています。経年化率は次第に進行していくため、今後も計画的に管路の更新を進めていきます。</t>
    <rPh sb="2" eb="4">
      <t>ユウケイ</t>
    </rPh>
    <rPh sb="4" eb="6">
      <t>コテイ</t>
    </rPh>
    <rPh sb="6" eb="8">
      <t>シサン</t>
    </rPh>
    <rPh sb="8" eb="10">
      <t>ゲンカ</t>
    </rPh>
    <rPh sb="10" eb="12">
      <t>ショウキャク</t>
    </rPh>
    <rPh sb="12" eb="13">
      <t>リツ</t>
    </rPh>
    <rPh sb="15" eb="17">
      <t>ルイジ</t>
    </rPh>
    <rPh sb="17" eb="19">
      <t>ダンタイ</t>
    </rPh>
    <rPh sb="20" eb="23">
      <t>ヘイキンチ</t>
    </rPh>
    <rPh sb="25" eb="28">
      <t>ロウキュウカ</t>
    </rPh>
    <rPh sb="28" eb="30">
      <t>ドア</t>
    </rPh>
    <rPh sb="32" eb="33">
      <t>ヒク</t>
    </rPh>
    <rPh sb="35" eb="36">
      <t>イ</t>
    </rPh>
    <rPh sb="41" eb="43">
      <t>ネンネン</t>
    </rPh>
    <rPh sb="43" eb="45">
      <t>ゾウカ</t>
    </rPh>
    <rPh sb="46" eb="49">
      <t>ロウキュウカ</t>
    </rPh>
    <rPh sb="49" eb="51">
      <t>ドア</t>
    </rPh>
    <rPh sb="53" eb="54">
      <t>スス</t>
    </rPh>
    <rPh sb="68" eb="69">
      <t>ゼン</t>
    </rPh>
    <rPh sb="85" eb="86">
      <t>シタ</t>
    </rPh>
    <rPh sb="97" eb="100">
      <t>ケイネンカ</t>
    </rPh>
    <rPh sb="100" eb="101">
      <t>リツ</t>
    </rPh>
    <rPh sb="102" eb="104">
      <t>シダイ</t>
    </rPh>
    <rPh sb="105" eb="107">
      <t>シンコウ</t>
    </rPh>
    <rPh sb="114" eb="116">
      <t>コンゴ</t>
    </rPh>
    <rPh sb="117" eb="120">
      <t>ケイカクテキ</t>
    </rPh>
    <rPh sb="121" eb="123">
      <t>カンロ</t>
    </rPh>
    <rPh sb="124" eb="126">
      <t>コウシン</t>
    </rPh>
    <rPh sb="127" eb="128">
      <t>スス</t>
    </rPh>
    <phoneticPr fontId="4"/>
  </si>
  <si>
    <t>　経営の健全性については、①経常収支比率と⑤料金回収率がともに100％を超えており、黒字経営を維持し、経営に必要な経費を料金で賄うことができている状況を表しています。また、総務省が示す類似団体平均値や全国平均値をともに上回っており、収支は健全な水準にあると言えます。今後も黒字経営を維持できるよう効率化を図り、健全経営に努めます。
　経営の効率性については、⑥給水原価が、前年度に比べ1.02円の増加となりました。甲賀市は給水区域が広範囲にわたることや、地形的な問題から施設を多く抱えており、経常費用（減価償却費や施設の維持管理に係る費用）が多いことから類似団体平均値や全国平均値をともに上回っています。
　施設の稼働が収益につながっているかを判断する⑧有収率は0.5ポイント減少しており、漏水等による収益につながらない配水が増加していると考えられます。給水人口の減少に伴い配水量も減少していくと考えられることから、引き続き漏水調査や老朽管の更新等を実施していきます。</t>
    <rPh sb="1" eb="3">
      <t>ケイエイ</t>
    </rPh>
    <rPh sb="4" eb="7">
      <t>ケンゼンセイ</t>
    </rPh>
    <rPh sb="14" eb="16">
      <t>ケイジョウ</t>
    </rPh>
    <rPh sb="16" eb="18">
      <t>シュウシ</t>
    </rPh>
    <rPh sb="18" eb="20">
      <t>ヒリツ</t>
    </rPh>
    <rPh sb="22" eb="24">
      <t>リョウキン</t>
    </rPh>
    <rPh sb="24" eb="26">
      <t>カイシュウ</t>
    </rPh>
    <rPh sb="26" eb="27">
      <t>リツ</t>
    </rPh>
    <rPh sb="36" eb="37">
      <t>コ</t>
    </rPh>
    <rPh sb="42" eb="44">
      <t>クロジ</t>
    </rPh>
    <rPh sb="44" eb="46">
      <t>ケイエイ</t>
    </rPh>
    <rPh sb="47" eb="49">
      <t>イジ</t>
    </rPh>
    <rPh sb="57" eb="59">
      <t>ケイヒ</t>
    </rPh>
    <rPh sb="60" eb="62">
      <t>リョウキン</t>
    </rPh>
    <rPh sb="63" eb="64">
      <t>マカナ</t>
    </rPh>
    <rPh sb="73" eb="75">
      <t>ジョウキョウ</t>
    </rPh>
    <rPh sb="76" eb="77">
      <t>アラワ</t>
    </rPh>
    <rPh sb="86" eb="89">
      <t>ソウムショウ</t>
    </rPh>
    <rPh sb="90" eb="91">
      <t>シメ</t>
    </rPh>
    <rPh sb="92" eb="94">
      <t>ルイジ</t>
    </rPh>
    <rPh sb="94" eb="96">
      <t>ダンタイ</t>
    </rPh>
    <rPh sb="96" eb="98">
      <t>ヘイキン</t>
    </rPh>
    <rPh sb="98" eb="99">
      <t>チ</t>
    </rPh>
    <rPh sb="100" eb="102">
      <t>ゼンコク</t>
    </rPh>
    <rPh sb="102" eb="104">
      <t>ヘイキン</t>
    </rPh>
    <rPh sb="104" eb="105">
      <t>チ</t>
    </rPh>
    <rPh sb="109" eb="111">
      <t>ウワマワ</t>
    </rPh>
    <rPh sb="116" eb="118">
      <t>シュウシ</t>
    </rPh>
    <rPh sb="119" eb="121">
      <t>ケンゼン</t>
    </rPh>
    <rPh sb="122" eb="124">
      <t>スイジュン</t>
    </rPh>
    <rPh sb="128" eb="129">
      <t>イ</t>
    </rPh>
    <rPh sb="133" eb="135">
      <t>コンゴ</t>
    </rPh>
    <rPh sb="136" eb="138">
      <t>クロジ</t>
    </rPh>
    <rPh sb="138" eb="140">
      <t>ケイエイ</t>
    </rPh>
    <rPh sb="141" eb="143">
      <t>イジ</t>
    </rPh>
    <rPh sb="148" eb="151">
      <t>コウリツカ</t>
    </rPh>
    <rPh sb="152" eb="153">
      <t>ハカ</t>
    </rPh>
    <rPh sb="157" eb="159">
      <t>ケイエイ</t>
    </rPh>
    <rPh sb="160" eb="161">
      <t>ツト</t>
    </rPh>
    <rPh sb="167" eb="169">
      <t>ケイエイ</t>
    </rPh>
    <rPh sb="170" eb="173">
      <t>コウリツセイ</t>
    </rPh>
    <rPh sb="180" eb="182">
      <t>キュウスイ</t>
    </rPh>
    <rPh sb="182" eb="184">
      <t>ゲンカ</t>
    </rPh>
    <rPh sb="186" eb="187">
      <t>ゼン</t>
    </rPh>
    <rPh sb="190" eb="191">
      <t>クラ</t>
    </rPh>
    <rPh sb="196" eb="197">
      <t>エン</t>
    </rPh>
    <rPh sb="198" eb="200">
      <t>ゾウカ</t>
    </rPh>
    <rPh sb="207" eb="209">
      <t>コウカ</t>
    </rPh>
    <rPh sb="211" eb="213">
      <t>キュウスイ</t>
    </rPh>
    <rPh sb="213" eb="215">
      <t>クイキ</t>
    </rPh>
    <rPh sb="216" eb="219">
      <t>コウハンイ</t>
    </rPh>
    <rPh sb="227" eb="230">
      <t>チケイテキ</t>
    </rPh>
    <rPh sb="231" eb="233">
      <t>モンダイ</t>
    </rPh>
    <rPh sb="235" eb="237">
      <t>シセツ</t>
    </rPh>
    <rPh sb="238" eb="239">
      <t>オオ</t>
    </rPh>
    <rPh sb="240" eb="241">
      <t>カカ</t>
    </rPh>
    <rPh sb="246" eb="248">
      <t>ケイジョウ</t>
    </rPh>
    <rPh sb="248" eb="250">
      <t>ヒヨウ</t>
    </rPh>
    <rPh sb="251" eb="253">
      <t>ゲンカ</t>
    </rPh>
    <rPh sb="253" eb="255">
      <t>ショウキャク</t>
    </rPh>
    <rPh sb="255" eb="256">
      <t>ヒ</t>
    </rPh>
    <rPh sb="257" eb="259">
      <t>シセツ</t>
    </rPh>
    <rPh sb="260" eb="262">
      <t>イジ</t>
    </rPh>
    <rPh sb="262" eb="264">
      <t>カンリ</t>
    </rPh>
    <rPh sb="265" eb="266">
      <t>カカ</t>
    </rPh>
    <rPh sb="267" eb="269">
      <t>ヒヨウ</t>
    </rPh>
    <rPh sb="271" eb="272">
      <t>オオ</t>
    </rPh>
    <rPh sb="323" eb="325">
      <t>ビゲン</t>
    </rPh>
    <rPh sb="343" eb="345">
      <t>シュウエキ</t>
    </rPh>
    <rPh sb="352" eb="354">
      <t>ハイスイ</t>
    </rPh>
    <rPh sb="355" eb="357">
      <t>ゾウカ</t>
    </rPh>
    <rPh sb="362" eb="363">
      <t>カンガ</t>
    </rPh>
    <rPh sb="369" eb="371">
      <t>キュウスイ</t>
    </rPh>
    <rPh sb="371" eb="373">
      <t>ジンコウ</t>
    </rPh>
    <rPh sb="374" eb="375">
      <t>ゲン</t>
    </rPh>
    <rPh sb="375" eb="376">
      <t>ショウ</t>
    </rPh>
    <rPh sb="377" eb="378">
      <t>トモナ</t>
    </rPh>
    <rPh sb="379" eb="381">
      <t>ハイスイ</t>
    </rPh>
    <rPh sb="381" eb="382">
      <t>リョウ</t>
    </rPh>
    <rPh sb="383" eb="385">
      <t>ゲンショウ</t>
    </rPh>
    <rPh sb="390" eb="391">
      <t>カンガ</t>
    </rPh>
    <rPh sb="400" eb="401">
      <t>ヒ</t>
    </rPh>
    <rPh sb="402" eb="403">
      <t>ツヅ</t>
    </rPh>
    <rPh sb="404" eb="406">
      <t>ロウスイ</t>
    </rPh>
    <rPh sb="406" eb="408">
      <t>チョウサ</t>
    </rPh>
    <rPh sb="409" eb="411">
      <t>ロウキュウ</t>
    </rPh>
    <rPh sb="411" eb="412">
      <t>カン</t>
    </rPh>
    <rPh sb="413" eb="415">
      <t>コウシン</t>
    </rPh>
    <rPh sb="415" eb="416">
      <t>トウ</t>
    </rPh>
    <rPh sb="417" eb="419">
      <t>ジッシ</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</si>
</sst>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0.6</c:v>
                </c:pt>
                <c:pt idx="1">
                  <c:v>0.9</c:v>
                </c:pt>
                <c:pt idx="2">
                  <c:v>0.73</c:v>
                </c:pt>
                <c:pt idx="3">
                  <c:v>0.16</c:v>
                </c:pt>
                <c:pt idx="4">
                  <c:v>0.41</c:v>
                </c:pt>
              </c:numCache>
            </c:numRef>
          </c:val>
          <c:extLst>
            <c:ext xmlns:c16="http://schemas.microsoft.com/office/drawing/2014/chart" uri="{C3380CC4-5D6E-409C-BE32-E72D297353CC}">
              <c16:uniqueId val="{00000000-97B5-4857-A4F6-82C7CFD75E4E}"/>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0.63</c:v>
                </c:pt>
                <c:pt idx="1">
                  <c:v>0.63</c:v>
                </c:pt>
                <c:pt idx="2">
                  <c:v>0.6</c:v>
                </c:pt>
                <c:pt idx="3">
                  <c:v>0.56000000000000005</c:v>
                </c:pt>
                <c:pt idx="4">
                  <c:v>0.6</c:v>
                </c:pt>
              </c:numCache>
            </c:numRef>
          </c:val>
          <c:smooth val="0"/>
          <c:extLst>
            <c:ext xmlns:c16="http://schemas.microsoft.com/office/drawing/2014/chart" uri="{C3380CC4-5D6E-409C-BE32-E72D297353CC}">
              <c16:uniqueId val="{00000001-97B5-4857-A4F6-82C7CFD75E4E}"/>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62.3</c:v>
                </c:pt>
                <c:pt idx="1">
                  <c:v>60.6</c:v>
                </c:pt>
                <c:pt idx="2">
                  <c:v>63.26</c:v>
                </c:pt>
                <c:pt idx="3">
                  <c:v>63.35</c:v>
                </c:pt>
                <c:pt idx="4">
                  <c:v>62.68</c:v>
                </c:pt>
              </c:numCache>
            </c:numRef>
          </c:val>
          <c:extLst>
            <c:ext xmlns:c16="http://schemas.microsoft.com/office/drawing/2014/chart" uri="{C3380CC4-5D6E-409C-BE32-E72D297353CC}">
              <c16:uniqueId val="{00000000-6D02-4F1C-9BD1-0EB058F56B03}"/>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59.46</c:v>
                </c:pt>
                <c:pt idx="1">
                  <c:v>59.51</c:v>
                </c:pt>
                <c:pt idx="2">
                  <c:v>59.91</c:v>
                </c:pt>
                <c:pt idx="3">
                  <c:v>59.4</c:v>
                </c:pt>
                <c:pt idx="4">
                  <c:v>59.24</c:v>
                </c:pt>
              </c:numCache>
            </c:numRef>
          </c:val>
          <c:smooth val="0"/>
          <c:extLst>
            <c:ext xmlns:c16="http://schemas.microsoft.com/office/drawing/2014/chart" uri="{C3380CC4-5D6E-409C-BE32-E72D297353CC}">
              <c16:uniqueId val="{00000001-6D02-4F1C-9BD1-0EB058F56B03}"/>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84.88</c:v>
                </c:pt>
                <c:pt idx="1">
                  <c:v>85.58</c:v>
                </c:pt>
                <c:pt idx="2">
                  <c:v>87.78</c:v>
                </c:pt>
                <c:pt idx="3">
                  <c:v>87.53</c:v>
                </c:pt>
                <c:pt idx="4">
                  <c:v>87.03</c:v>
                </c:pt>
              </c:numCache>
            </c:numRef>
          </c:val>
          <c:extLst>
            <c:ext xmlns:c16="http://schemas.microsoft.com/office/drawing/2014/chart" uri="{C3380CC4-5D6E-409C-BE32-E72D297353CC}">
              <c16:uniqueId val="{00000000-71FA-424E-AABF-0D45334C61F7}"/>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87.41</c:v>
                </c:pt>
                <c:pt idx="1">
                  <c:v>87.08</c:v>
                </c:pt>
                <c:pt idx="2">
                  <c:v>87.26</c:v>
                </c:pt>
                <c:pt idx="3">
                  <c:v>87.57</c:v>
                </c:pt>
                <c:pt idx="4">
                  <c:v>87.26</c:v>
                </c:pt>
              </c:numCache>
            </c:numRef>
          </c:val>
          <c:smooth val="0"/>
          <c:extLst>
            <c:ext xmlns:c16="http://schemas.microsoft.com/office/drawing/2014/chart" uri="{C3380CC4-5D6E-409C-BE32-E72D297353CC}">
              <c16:uniqueId val="{00000001-71FA-424E-AABF-0D45334C61F7}"/>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116.92</c:v>
                </c:pt>
                <c:pt idx="1">
                  <c:v>117.16</c:v>
                </c:pt>
                <c:pt idx="2">
                  <c:v>115.58</c:v>
                </c:pt>
                <c:pt idx="3">
                  <c:v>116.17</c:v>
                </c:pt>
                <c:pt idx="4">
                  <c:v>115.68</c:v>
                </c:pt>
              </c:numCache>
            </c:numRef>
          </c:val>
          <c:extLst>
            <c:ext xmlns:c16="http://schemas.microsoft.com/office/drawing/2014/chart" uri="{C3380CC4-5D6E-409C-BE32-E72D297353CC}">
              <c16:uniqueId val="{00000000-DBF9-4E68-98CB-6D69AA25AAB5}"/>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111.44</c:v>
                </c:pt>
                <c:pt idx="1">
                  <c:v>111.17</c:v>
                </c:pt>
                <c:pt idx="2">
                  <c:v>110.91</c:v>
                </c:pt>
                <c:pt idx="3">
                  <c:v>111.49</c:v>
                </c:pt>
                <c:pt idx="4">
                  <c:v>109.09</c:v>
                </c:pt>
              </c:numCache>
            </c:numRef>
          </c:val>
          <c:smooth val="0"/>
          <c:extLst>
            <c:ext xmlns:c16="http://schemas.microsoft.com/office/drawing/2014/chart" uri="{C3380CC4-5D6E-409C-BE32-E72D297353CC}">
              <c16:uniqueId val="{00000001-DBF9-4E68-98CB-6D69AA25AAB5}"/>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45.96</c:v>
                </c:pt>
                <c:pt idx="1">
                  <c:v>47.04</c:v>
                </c:pt>
                <c:pt idx="2">
                  <c:v>47.83</c:v>
                </c:pt>
                <c:pt idx="3">
                  <c:v>49.69</c:v>
                </c:pt>
                <c:pt idx="4">
                  <c:v>50.94</c:v>
                </c:pt>
              </c:numCache>
            </c:numRef>
          </c:val>
          <c:extLst>
            <c:ext xmlns:c16="http://schemas.microsoft.com/office/drawing/2014/chart" uri="{C3380CC4-5D6E-409C-BE32-E72D297353CC}">
              <c16:uniqueId val="{00000000-6397-4A4A-B4FA-6895E19A60EE}"/>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47.62</c:v>
                </c:pt>
                <c:pt idx="1">
                  <c:v>48.55</c:v>
                </c:pt>
                <c:pt idx="2">
                  <c:v>49.2</c:v>
                </c:pt>
                <c:pt idx="3">
                  <c:v>50.01</c:v>
                </c:pt>
                <c:pt idx="4">
                  <c:v>50.99</c:v>
                </c:pt>
              </c:numCache>
            </c:numRef>
          </c:val>
          <c:smooth val="0"/>
          <c:extLst>
            <c:ext xmlns:c16="http://schemas.microsoft.com/office/drawing/2014/chart" uri="{C3380CC4-5D6E-409C-BE32-E72D297353CC}">
              <c16:uniqueId val="{00000001-6397-4A4A-B4FA-6895E19A60EE}"/>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11.76</c:v>
                </c:pt>
                <c:pt idx="1">
                  <c:v>11.32</c:v>
                </c:pt>
                <c:pt idx="2">
                  <c:v>11.08</c:v>
                </c:pt>
                <c:pt idx="3">
                  <c:v>11.07</c:v>
                </c:pt>
                <c:pt idx="4">
                  <c:v>14.11</c:v>
                </c:pt>
              </c:numCache>
            </c:numRef>
          </c:val>
          <c:extLst>
            <c:ext xmlns:c16="http://schemas.microsoft.com/office/drawing/2014/chart" uri="{C3380CC4-5D6E-409C-BE32-E72D297353CC}">
              <c16:uniqueId val="{00000000-BF26-4BBF-B102-D2F199CA29BA}"/>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16.27</c:v>
                </c:pt>
                <c:pt idx="1">
                  <c:v>17.11</c:v>
                </c:pt>
                <c:pt idx="2">
                  <c:v>18.329999999999998</c:v>
                </c:pt>
                <c:pt idx="3">
                  <c:v>20.27</c:v>
                </c:pt>
                <c:pt idx="4">
                  <c:v>21.69</c:v>
                </c:pt>
              </c:numCache>
            </c:numRef>
          </c:val>
          <c:smooth val="0"/>
          <c:extLst>
            <c:ext xmlns:c16="http://schemas.microsoft.com/office/drawing/2014/chart" uri="{C3380CC4-5D6E-409C-BE32-E72D297353CC}">
              <c16:uniqueId val="{00000001-BF26-4BBF-B102-D2F199CA29BA}"/>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A40-43B5-8213-01E72D128390}"/>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1.03</c:v>
                </c:pt>
                <c:pt idx="1">
                  <c:v>0.78</c:v>
                </c:pt>
                <c:pt idx="2">
                  <c:v>0.92</c:v>
                </c:pt>
                <c:pt idx="3">
                  <c:v>0.87</c:v>
                </c:pt>
                <c:pt idx="4">
                  <c:v>0.93</c:v>
                </c:pt>
              </c:numCache>
            </c:numRef>
          </c:val>
          <c:smooth val="0"/>
          <c:extLst>
            <c:ext xmlns:c16="http://schemas.microsoft.com/office/drawing/2014/chart" uri="{C3380CC4-5D6E-409C-BE32-E72D297353CC}">
              <c16:uniqueId val="{00000001-AA40-43B5-8213-01E72D128390}"/>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637.15</c:v>
                </c:pt>
                <c:pt idx="1">
                  <c:v>428.71</c:v>
                </c:pt>
                <c:pt idx="2">
                  <c:v>543.79</c:v>
                </c:pt>
                <c:pt idx="3">
                  <c:v>657.9</c:v>
                </c:pt>
                <c:pt idx="4">
                  <c:v>608.96</c:v>
                </c:pt>
              </c:numCache>
            </c:numRef>
          </c:val>
          <c:extLst>
            <c:ext xmlns:c16="http://schemas.microsoft.com/office/drawing/2014/chart" uri="{C3380CC4-5D6E-409C-BE32-E72D297353CC}">
              <c16:uniqueId val="{00000000-E716-42E2-8D34-F2E57E8AECBB}"/>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349.83</c:v>
                </c:pt>
                <c:pt idx="1">
                  <c:v>360.86</c:v>
                </c:pt>
                <c:pt idx="2">
                  <c:v>350.79</c:v>
                </c:pt>
                <c:pt idx="3">
                  <c:v>354.57</c:v>
                </c:pt>
                <c:pt idx="4">
                  <c:v>357.74</c:v>
                </c:pt>
              </c:numCache>
            </c:numRef>
          </c:val>
          <c:smooth val="0"/>
          <c:extLst>
            <c:ext xmlns:c16="http://schemas.microsoft.com/office/drawing/2014/chart" uri="{C3380CC4-5D6E-409C-BE32-E72D297353CC}">
              <c16:uniqueId val="{00000001-E716-42E2-8D34-F2E57E8AECBB}"/>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288.92</c:v>
                </c:pt>
                <c:pt idx="1">
                  <c:v>293.19</c:v>
                </c:pt>
                <c:pt idx="2">
                  <c:v>295.58999999999997</c:v>
                </c:pt>
                <c:pt idx="3">
                  <c:v>282.77</c:v>
                </c:pt>
                <c:pt idx="4">
                  <c:v>285.24</c:v>
                </c:pt>
              </c:numCache>
            </c:numRef>
          </c:val>
          <c:extLst>
            <c:ext xmlns:c16="http://schemas.microsoft.com/office/drawing/2014/chart" uri="{C3380CC4-5D6E-409C-BE32-E72D297353CC}">
              <c16:uniqueId val="{00000000-BC7B-408B-B36A-966E38A16A8D}"/>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314.87</c:v>
                </c:pt>
                <c:pt idx="1">
                  <c:v>309.27999999999997</c:v>
                </c:pt>
                <c:pt idx="2">
                  <c:v>322.92</c:v>
                </c:pt>
                <c:pt idx="3">
                  <c:v>303.45999999999998</c:v>
                </c:pt>
                <c:pt idx="4">
                  <c:v>307.27999999999997</c:v>
                </c:pt>
              </c:numCache>
            </c:numRef>
          </c:val>
          <c:smooth val="0"/>
          <c:extLst>
            <c:ext xmlns:c16="http://schemas.microsoft.com/office/drawing/2014/chart" uri="{C3380CC4-5D6E-409C-BE32-E72D297353CC}">
              <c16:uniqueId val="{00000001-BC7B-408B-B36A-966E38A16A8D}"/>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114.62</c:v>
                </c:pt>
                <c:pt idx="1">
                  <c:v>114.8</c:v>
                </c:pt>
                <c:pt idx="2">
                  <c:v>113.46</c:v>
                </c:pt>
                <c:pt idx="3">
                  <c:v>113.75</c:v>
                </c:pt>
                <c:pt idx="4">
                  <c:v>113.3</c:v>
                </c:pt>
              </c:numCache>
            </c:numRef>
          </c:val>
          <c:extLst>
            <c:ext xmlns:c16="http://schemas.microsoft.com/office/drawing/2014/chart" uri="{C3380CC4-5D6E-409C-BE32-E72D297353CC}">
              <c16:uniqueId val="{00000000-8B6F-4D11-88B6-1C8805C24355}"/>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103.54</c:v>
                </c:pt>
                <c:pt idx="1">
                  <c:v>103.32</c:v>
                </c:pt>
                <c:pt idx="2">
                  <c:v>100.85</c:v>
                </c:pt>
                <c:pt idx="3">
                  <c:v>103.79</c:v>
                </c:pt>
                <c:pt idx="4">
                  <c:v>98.3</c:v>
                </c:pt>
              </c:numCache>
            </c:numRef>
          </c:val>
          <c:smooth val="0"/>
          <c:extLst>
            <c:ext xmlns:c16="http://schemas.microsoft.com/office/drawing/2014/chart" uri="{C3380CC4-5D6E-409C-BE32-E72D297353CC}">
              <c16:uniqueId val="{00000001-8B6F-4D11-88B6-1C8805C24355}"/>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181.86</c:v>
                </c:pt>
                <c:pt idx="1">
                  <c:v>181.67</c:v>
                </c:pt>
                <c:pt idx="2">
                  <c:v>181.9</c:v>
                </c:pt>
                <c:pt idx="3">
                  <c:v>182.16</c:v>
                </c:pt>
                <c:pt idx="4">
                  <c:v>183.18</c:v>
                </c:pt>
              </c:numCache>
            </c:numRef>
          </c:val>
          <c:extLst>
            <c:ext xmlns:c16="http://schemas.microsoft.com/office/drawing/2014/chart" uri="{C3380CC4-5D6E-409C-BE32-E72D297353CC}">
              <c16:uniqueId val="{00000000-9EFE-4854-B51F-B541124B73C6}"/>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167.46</c:v>
                </c:pt>
                <c:pt idx="1">
                  <c:v>168.56</c:v>
                </c:pt>
                <c:pt idx="2">
                  <c:v>167.1</c:v>
                </c:pt>
                <c:pt idx="3">
                  <c:v>167.86</c:v>
                </c:pt>
                <c:pt idx="4">
                  <c:v>173.68</c:v>
                </c:pt>
              </c:numCache>
            </c:numRef>
          </c:val>
          <c:smooth val="0"/>
          <c:extLst>
            <c:ext xmlns:c16="http://schemas.microsoft.com/office/drawing/2014/chart" uri="{C3380CC4-5D6E-409C-BE32-E72D297353CC}">
              <c16:uniqueId val="{00000001-9EFE-4854-B51F-B541124B73C6}"/>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election activeCell="BG36" sqref="BG3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x14ac:dyDescent="0.15">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x14ac:dyDescent="0.15">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7" t="str">
        <f>データ!H6</f>
        <v>滋賀県　甲賀市</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6"/>
      <c r="D7" s="46"/>
      <c r="E7" s="46"/>
      <c r="F7" s="46"/>
      <c r="G7" s="46"/>
      <c r="H7" s="46"/>
      <c r="I7" s="45" t="s">
        <v>2</v>
      </c>
      <c r="J7" s="46"/>
      <c r="K7" s="46"/>
      <c r="L7" s="46"/>
      <c r="M7" s="46"/>
      <c r="N7" s="46"/>
      <c r="O7" s="67"/>
      <c r="P7" s="47" t="s">
        <v>3</v>
      </c>
      <c r="Q7" s="47"/>
      <c r="R7" s="47"/>
      <c r="S7" s="47"/>
      <c r="T7" s="47"/>
      <c r="U7" s="47"/>
      <c r="V7" s="47"/>
      <c r="W7" s="47" t="s">
        <v>4</v>
      </c>
      <c r="X7" s="47"/>
      <c r="Y7" s="47"/>
      <c r="Z7" s="47"/>
      <c r="AA7" s="47"/>
      <c r="AB7" s="47"/>
      <c r="AC7" s="47"/>
      <c r="AD7" s="47" t="s">
        <v>5</v>
      </c>
      <c r="AE7" s="47"/>
      <c r="AF7" s="47"/>
      <c r="AG7" s="47"/>
      <c r="AH7" s="47"/>
      <c r="AI7" s="47"/>
      <c r="AJ7" s="47"/>
      <c r="AK7" s="2"/>
      <c r="AL7" s="47" t="s">
        <v>6</v>
      </c>
      <c r="AM7" s="47"/>
      <c r="AN7" s="47"/>
      <c r="AO7" s="47"/>
      <c r="AP7" s="47"/>
      <c r="AQ7" s="47"/>
      <c r="AR7" s="47"/>
      <c r="AS7" s="47"/>
      <c r="AT7" s="45" t="s">
        <v>7</v>
      </c>
      <c r="AU7" s="46"/>
      <c r="AV7" s="46"/>
      <c r="AW7" s="46"/>
      <c r="AX7" s="46"/>
      <c r="AY7" s="46"/>
      <c r="AZ7" s="46"/>
      <c r="BA7" s="46"/>
      <c r="BB7" s="47" t="s">
        <v>8</v>
      </c>
      <c r="BC7" s="47"/>
      <c r="BD7" s="47"/>
      <c r="BE7" s="47"/>
      <c r="BF7" s="47"/>
      <c r="BG7" s="47"/>
      <c r="BH7" s="47"/>
      <c r="BI7" s="47"/>
      <c r="BJ7" s="3"/>
      <c r="BK7" s="3"/>
      <c r="BL7" s="79" t="s">
        <v>9</v>
      </c>
      <c r="BM7" s="80"/>
      <c r="BN7" s="80"/>
      <c r="BO7" s="80"/>
      <c r="BP7" s="80"/>
      <c r="BQ7" s="80"/>
      <c r="BR7" s="80"/>
      <c r="BS7" s="80"/>
      <c r="BT7" s="80"/>
      <c r="BU7" s="80"/>
      <c r="BV7" s="80"/>
      <c r="BW7" s="80"/>
      <c r="BX7" s="80"/>
      <c r="BY7" s="81"/>
    </row>
    <row r="8" spans="1:78" ht="18.75" customHeight="1" x14ac:dyDescent="0.15">
      <c r="A8" s="2"/>
      <c r="B8" s="72" t="str">
        <f>データ!$I$6</f>
        <v>法適用</v>
      </c>
      <c r="C8" s="73"/>
      <c r="D8" s="73"/>
      <c r="E8" s="73"/>
      <c r="F8" s="73"/>
      <c r="G8" s="73"/>
      <c r="H8" s="73"/>
      <c r="I8" s="72" t="str">
        <f>データ!$J$6</f>
        <v>水道事業</v>
      </c>
      <c r="J8" s="73"/>
      <c r="K8" s="73"/>
      <c r="L8" s="73"/>
      <c r="M8" s="73"/>
      <c r="N8" s="73"/>
      <c r="O8" s="74"/>
      <c r="P8" s="75" t="str">
        <f>データ!$K$6</f>
        <v>末端給水事業</v>
      </c>
      <c r="Q8" s="75"/>
      <c r="R8" s="75"/>
      <c r="S8" s="75"/>
      <c r="T8" s="75"/>
      <c r="U8" s="75"/>
      <c r="V8" s="75"/>
      <c r="W8" s="75" t="str">
        <f>データ!$L$6</f>
        <v>A4</v>
      </c>
      <c r="X8" s="75"/>
      <c r="Y8" s="75"/>
      <c r="Z8" s="75"/>
      <c r="AA8" s="75"/>
      <c r="AB8" s="75"/>
      <c r="AC8" s="75"/>
      <c r="AD8" s="75" t="str">
        <f>データ!$M$6</f>
        <v>非設置</v>
      </c>
      <c r="AE8" s="75"/>
      <c r="AF8" s="75"/>
      <c r="AG8" s="75"/>
      <c r="AH8" s="75"/>
      <c r="AI8" s="75"/>
      <c r="AJ8" s="75"/>
      <c r="AK8" s="2"/>
      <c r="AL8" s="66">
        <f>データ!$R$6</f>
        <v>89038</v>
      </c>
      <c r="AM8" s="66"/>
      <c r="AN8" s="66"/>
      <c r="AO8" s="66"/>
      <c r="AP8" s="66"/>
      <c r="AQ8" s="66"/>
      <c r="AR8" s="66"/>
      <c r="AS8" s="66"/>
      <c r="AT8" s="37">
        <f>データ!$S$6</f>
        <v>481.62</v>
      </c>
      <c r="AU8" s="38"/>
      <c r="AV8" s="38"/>
      <c r="AW8" s="38"/>
      <c r="AX8" s="38"/>
      <c r="AY8" s="38"/>
      <c r="AZ8" s="38"/>
      <c r="BA8" s="38"/>
      <c r="BB8" s="55">
        <f>データ!$T$6</f>
        <v>184.87</v>
      </c>
      <c r="BC8" s="55"/>
      <c r="BD8" s="55"/>
      <c r="BE8" s="55"/>
      <c r="BF8" s="55"/>
      <c r="BG8" s="55"/>
      <c r="BH8" s="55"/>
      <c r="BI8" s="55"/>
      <c r="BJ8" s="3"/>
      <c r="BK8" s="3"/>
      <c r="BL8" s="68" t="s">
        <v>10</v>
      </c>
      <c r="BM8" s="69"/>
      <c r="BN8" s="70" t="s">
        <v>11</v>
      </c>
      <c r="BO8" s="70"/>
      <c r="BP8" s="70"/>
      <c r="BQ8" s="70"/>
      <c r="BR8" s="70"/>
      <c r="BS8" s="70"/>
      <c r="BT8" s="70"/>
      <c r="BU8" s="70"/>
      <c r="BV8" s="70"/>
      <c r="BW8" s="70"/>
      <c r="BX8" s="70"/>
      <c r="BY8" s="71"/>
    </row>
    <row r="9" spans="1:78" ht="18.75" customHeight="1" x14ac:dyDescent="0.15">
      <c r="A9" s="2"/>
      <c r="B9" s="45" t="s">
        <v>12</v>
      </c>
      <c r="C9" s="46"/>
      <c r="D9" s="46"/>
      <c r="E9" s="46"/>
      <c r="F9" s="46"/>
      <c r="G9" s="46"/>
      <c r="H9" s="46"/>
      <c r="I9" s="45" t="s">
        <v>13</v>
      </c>
      <c r="J9" s="46"/>
      <c r="K9" s="46"/>
      <c r="L9" s="46"/>
      <c r="M9" s="46"/>
      <c r="N9" s="46"/>
      <c r="O9" s="67"/>
      <c r="P9" s="47" t="s">
        <v>14</v>
      </c>
      <c r="Q9" s="47"/>
      <c r="R9" s="47"/>
      <c r="S9" s="47"/>
      <c r="T9" s="47"/>
      <c r="U9" s="47"/>
      <c r="V9" s="47"/>
      <c r="W9" s="47" t="s">
        <v>15</v>
      </c>
      <c r="X9" s="47"/>
      <c r="Y9" s="47"/>
      <c r="Z9" s="47"/>
      <c r="AA9" s="47"/>
      <c r="AB9" s="47"/>
      <c r="AC9" s="47"/>
      <c r="AD9" s="2"/>
      <c r="AE9" s="2"/>
      <c r="AF9" s="2"/>
      <c r="AG9" s="2"/>
      <c r="AH9" s="2"/>
      <c r="AI9" s="2"/>
      <c r="AJ9" s="2"/>
      <c r="AK9" s="2"/>
      <c r="AL9" s="47" t="s">
        <v>16</v>
      </c>
      <c r="AM9" s="47"/>
      <c r="AN9" s="47"/>
      <c r="AO9" s="47"/>
      <c r="AP9" s="47"/>
      <c r="AQ9" s="47"/>
      <c r="AR9" s="47"/>
      <c r="AS9" s="47"/>
      <c r="AT9" s="45" t="s">
        <v>17</v>
      </c>
      <c r="AU9" s="46"/>
      <c r="AV9" s="46"/>
      <c r="AW9" s="46"/>
      <c r="AX9" s="46"/>
      <c r="AY9" s="46"/>
      <c r="AZ9" s="46"/>
      <c r="BA9" s="46"/>
      <c r="BB9" s="47" t="s">
        <v>18</v>
      </c>
      <c r="BC9" s="47"/>
      <c r="BD9" s="47"/>
      <c r="BE9" s="47"/>
      <c r="BF9" s="47"/>
      <c r="BG9" s="47"/>
      <c r="BH9" s="47"/>
      <c r="BI9" s="47"/>
      <c r="BJ9" s="3"/>
      <c r="BK9" s="3"/>
      <c r="BL9" s="48" t="s">
        <v>19</v>
      </c>
      <c r="BM9" s="49"/>
      <c r="BN9" s="50" t="s">
        <v>20</v>
      </c>
      <c r="BO9" s="50"/>
      <c r="BP9" s="50"/>
      <c r="BQ9" s="50"/>
      <c r="BR9" s="50"/>
      <c r="BS9" s="50"/>
      <c r="BT9" s="50"/>
      <c r="BU9" s="50"/>
      <c r="BV9" s="50"/>
      <c r="BW9" s="50"/>
      <c r="BX9" s="50"/>
      <c r="BY9" s="51"/>
    </row>
    <row r="10" spans="1:78" ht="18.75" customHeight="1" x14ac:dyDescent="0.15">
      <c r="A10" s="2"/>
      <c r="B10" s="37" t="str">
        <f>データ!$N$6</f>
        <v>-</v>
      </c>
      <c r="C10" s="38"/>
      <c r="D10" s="38"/>
      <c r="E10" s="38"/>
      <c r="F10" s="38"/>
      <c r="G10" s="38"/>
      <c r="H10" s="38"/>
      <c r="I10" s="37">
        <f>データ!$O$6</f>
        <v>71.040000000000006</v>
      </c>
      <c r="J10" s="38"/>
      <c r="K10" s="38"/>
      <c r="L10" s="38"/>
      <c r="M10" s="38"/>
      <c r="N10" s="38"/>
      <c r="O10" s="65"/>
      <c r="P10" s="55">
        <f>データ!$P$6</f>
        <v>99.78</v>
      </c>
      <c r="Q10" s="55"/>
      <c r="R10" s="55"/>
      <c r="S10" s="55"/>
      <c r="T10" s="55"/>
      <c r="U10" s="55"/>
      <c r="V10" s="55"/>
      <c r="W10" s="66">
        <f>データ!$Q$6</f>
        <v>3289</v>
      </c>
      <c r="X10" s="66"/>
      <c r="Y10" s="66"/>
      <c r="Z10" s="66"/>
      <c r="AA10" s="66"/>
      <c r="AB10" s="66"/>
      <c r="AC10" s="66"/>
      <c r="AD10" s="2"/>
      <c r="AE10" s="2"/>
      <c r="AF10" s="2"/>
      <c r="AG10" s="2"/>
      <c r="AH10" s="2"/>
      <c r="AI10" s="2"/>
      <c r="AJ10" s="2"/>
      <c r="AK10" s="2"/>
      <c r="AL10" s="66">
        <f>データ!$U$6</f>
        <v>89682</v>
      </c>
      <c r="AM10" s="66"/>
      <c r="AN10" s="66"/>
      <c r="AO10" s="66"/>
      <c r="AP10" s="66"/>
      <c r="AQ10" s="66"/>
      <c r="AR10" s="66"/>
      <c r="AS10" s="66"/>
      <c r="AT10" s="37">
        <f>データ!$V$6</f>
        <v>204.9</v>
      </c>
      <c r="AU10" s="38"/>
      <c r="AV10" s="38"/>
      <c r="AW10" s="38"/>
      <c r="AX10" s="38"/>
      <c r="AY10" s="38"/>
      <c r="AZ10" s="38"/>
      <c r="BA10" s="38"/>
      <c r="BB10" s="55">
        <f>データ!$W$6</f>
        <v>437.69</v>
      </c>
      <c r="BC10" s="55"/>
      <c r="BD10" s="55"/>
      <c r="BE10" s="55"/>
      <c r="BF10" s="55"/>
      <c r="BG10" s="55"/>
      <c r="BH10" s="55"/>
      <c r="BI10" s="55"/>
      <c r="BJ10" s="2"/>
      <c r="BK10" s="2"/>
      <c r="BL10" s="56" t="s">
        <v>21</v>
      </c>
      <c r="BM10" s="57"/>
      <c r="BN10" s="58" t="s">
        <v>22</v>
      </c>
      <c r="BO10" s="58"/>
      <c r="BP10" s="58"/>
      <c r="BQ10" s="58"/>
      <c r="BR10" s="58"/>
      <c r="BS10" s="58"/>
      <c r="BT10" s="58"/>
      <c r="BU10" s="58"/>
      <c r="BV10" s="58"/>
      <c r="BW10" s="58"/>
      <c r="BX10" s="58"/>
      <c r="BY10" s="59"/>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31" t="s">
        <v>25</v>
      </c>
      <c r="BM14" s="32"/>
      <c r="BN14" s="32"/>
      <c r="BO14" s="32"/>
      <c r="BP14" s="32"/>
      <c r="BQ14" s="32"/>
      <c r="BR14" s="32"/>
      <c r="BS14" s="32"/>
      <c r="BT14" s="32"/>
      <c r="BU14" s="32"/>
      <c r="BV14" s="32"/>
      <c r="BW14" s="32"/>
      <c r="BX14" s="32"/>
      <c r="BY14" s="32"/>
      <c r="BZ14" s="33"/>
    </row>
    <row r="15" spans="1:78" ht="13.5" customHeight="1" x14ac:dyDescent="0.15">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4"/>
      <c r="BM15" s="35"/>
      <c r="BN15" s="35"/>
      <c r="BO15" s="35"/>
      <c r="BP15" s="35"/>
      <c r="BQ15" s="35"/>
      <c r="BR15" s="35"/>
      <c r="BS15" s="35"/>
      <c r="BT15" s="35"/>
      <c r="BU15" s="35"/>
      <c r="BV15" s="35"/>
      <c r="BW15" s="35"/>
      <c r="BX15" s="35"/>
      <c r="BY15" s="35"/>
      <c r="BZ15" s="36"/>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113</v>
      </c>
      <c r="BM16" s="40"/>
      <c r="BN16" s="40"/>
      <c r="BO16" s="40"/>
      <c r="BP16" s="40"/>
      <c r="BQ16" s="40"/>
      <c r="BR16" s="40"/>
      <c r="BS16" s="40"/>
      <c r="BT16" s="40"/>
      <c r="BU16" s="40"/>
      <c r="BV16" s="40"/>
      <c r="BW16" s="40"/>
      <c r="BX16" s="40"/>
      <c r="BY16" s="40"/>
      <c r="BZ16" s="4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9" t="s">
        <v>112</v>
      </c>
      <c r="BM47" s="40"/>
      <c r="BN47" s="40"/>
      <c r="BO47" s="40"/>
      <c r="BP47" s="40"/>
      <c r="BQ47" s="40"/>
      <c r="BR47" s="40"/>
      <c r="BS47" s="40"/>
      <c r="BT47" s="40"/>
      <c r="BU47" s="40"/>
      <c r="BV47" s="40"/>
      <c r="BW47" s="40"/>
      <c r="BX47" s="40"/>
      <c r="BY47" s="40"/>
      <c r="BZ47" s="4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9"/>
      <c r="BM48" s="40"/>
      <c r="BN48" s="40"/>
      <c r="BO48" s="40"/>
      <c r="BP48" s="40"/>
      <c r="BQ48" s="40"/>
      <c r="BR48" s="40"/>
      <c r="BS48" s="40"/>
      <c r="BT48" s="40"/>
      <c r="BU48" s="40"/>
      <c r="BV48" s="40"/>
      <c r="BW48" s="40"/>
      <c r="BX48" s="40"/>
      <c r="BY48" s="40"/>
      <c r="BZ48" s="4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9"/>
      <c r="BM49" s="40"/>
      <c r="BN49" s="40"/>
      <c r="BO49" s="40"/>
      <c r="BP49" s="40"/>
      <c r="BQ49" s="40"/>
      <c r="BR49" s="40"/>
      <c r="BS49" s="40"/>
      <c r="BT49" s="40"/>
      <c r="BU49" s="40"/>
      <c r="BV49" s="40"/>
      <c r="BW49" s="40"/>
      <c r="BX49" s="40"/>
      <c r="BY49" s="40"/>
      <c r="BZ49" s="4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9"/>
      <c r="BM50" s="40"/>
      <c r="BN50" s="40"/>
      <c r="BO50" s="40"/>
      <c r="BP50" s="40"/>
      <c r="BQ50" s="40"/>
      <c r="BR50" s="40"/>
      <c r="BS50" s="40"/>
      <c r="BT50" s="40"/>
      <c r="BU50" s="40"/>
      <c r="BV50" s="40"/>
      <c r="BW50" s="40"/>
      <c r="BX50" s="40"/>
      <c r="BY50" s="40"/>
      <c r="BZ50" s="4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9"/>
      <c r="BM51" s="40"/>
      <c r="BN51" s="40"/>
      <c r="BO51" s="40"/>
      <c r="BP51" s="40"/>
      <c r="BQ51" s="40"/>
      <c r="BR51" s="40"/>
      <c r="BS51" s="40"/>
      <c r="BT51" s="40"/>
      <c r="BU51" s="40"/>
      <c r="BV51" s="40"/>
      <c r="BW51" s="40"/>
      <c r="BX51" s="40"/>
      <c r="BY51" s="40"/>
      <c r="BZ51" s="4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9"/>
      <c r="BM52" s="40"/>
      <c r="BN52" s="40"/>
      <c r="BO52" s="40"/>
      <c r="BP52" s="40"/>
      <c r="BQ52" s="40"/>
      <c r="BR52" s="40"/>
      <c r="BS52" s="40"/>
      <c r="BT52" s="40"/>
      <c r="BU52" s="40"/>
      <c r="BV52" s="40"/>
      <c r="BW52" s="40"/>
      <c r="BX52" s="40"/>
      <c r="BY52" s="40"/>
      <c r="BZ52" s="4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9"/>
      <c r="BM53" s="40"/>
      <c r="BN53" s="40"/>
      <c r="BO53" s="40"/>
      <c r="BP53" s="40"/>
      <c r="BQ53" s="40"/>
      <c r="BR53" s="40"/>
      <c r="BS53" s="40"/>
      <c r="BT53" s="40"/>
      <c r="BU53" s="40"/>
      <c r="BV53" s="40"/>
      <c r="BW53" s="40"/>
      <c r="BX53" s="40"/>
      <c r="BY53" s="40"/>
      <c r="BZ53" s="4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9"/>
      <c r="BM54" s="40"/>
      <c r="BN54" s="40"/>
      <c r="BO54" s="40"/>
      <c r="BP54" s="40"/>
      <c r="BQ54" s="40"/>
      <c r="BR54" s="40"/>
      <c r="BS54" s="40"/>
      <c r="BT54" s="40"/>
      <c r="BU54" s="40"/>
      <c r="BV54" s="40"/>
      <c r="BW54" s="40"/>
      <c r="BX54" s="40"/>
      <c r="BY54" s="40"/>
      <c r="BZ54" s="4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9"/>
      <c r="BM55" s="40"/>
      <c r="BN55" s="40"/>
      <c r="BO55" s="40"/>
      <c r="BP55" s="40"/>
      <c r="BQ55" s="40"/>
      <c r="BR55" s="40"/>
      <c r="BS55" s="40"/>
      <c r="BT55" s="40"/>
      <c r="BU55" s="40"/>
      <c r="BV55" s="40"/>
      <c r="BW55" s="40"/>
      <c r="BX55" s="40"/>
      <c r="BY55" s="40"/>
      <c r="BZ55" s="4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9"/>
      <c r="BM56" s="40"/>
      <c r="BN56" s="40"/>
      <c r="BO56" s="40"/>
      <c r="BP56" s="40"/>
      <c r="BQ56" s="40"/>
      <c r="BR56" s="40"/>
      <c r="BS56" s="40"/>
      <c r="BT56" s="40"/>
      <c r="BU56" s="40"/>
      <c r="BV56" s="40"/>
      <c r="BW56" s="40"/>
      <c r="BX56" s="40"/>
      <c r="BY56" s="40"/>
      <c r="BZ56" s="4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9"/>
      <c r="BM57" s="40"/>
      <c r="BN57" s="40"/>
      <c r="BO57" s="40"/>
      <c r="BP57" s="40"/>
      <c r="BQ57" s="40"/>
      <c r="BR57" s="40"/>
      <c r="BS57" s="40"/>
      <c r="BT57" s="40"/>
      <c r="BU57" s="40"/>
      <c r="BV57" s="40"/>
      <c r="BW57" s="40"/>
      <c r="BX57" s="40"/>
      <c r="BY57" s="40"/>
      <c r="BZ57" s="4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9"/>
      <c r="BM58" s="40"/>
      <c r="BN58" s="40"/>
      <c r="BO58" s="40"/>
      <c r="BP58" s="40"/>
      <c r="BQ58" s="40"/>
      <c r="BR58" s="40"/>
      <c r="BS58" s="40"/>
      <c r="BT58" s="40"/>
      <c r="BU58" s="40"/>
      <c r="BV58" s="40"/>
      <c r="BW58" s="40"/>
      <c r="BX58" s="40"/>
      <c r="BY58" s="40"/>
      <c r="BZ58" s="4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9"/>
      <c r="BM59" s="40"/>
      <c r="BN59" s="40"/>
      <c r="BO59" s="40"/>
      <c r="BP59" s="40"/>
      <c r="BQ59" s="40"/>
      <c r="BR59" s="40"/>
      <c r="BS59" s="40"/>
      <c r="BT59" s="40"/>
      <c r="BU59" s="40"/>
      <c r="BV59" s="40"/>
      <c r="BW59" s="40"/>
      <c r="BX59" s="40"/>
      <c r="BY59" s="40"/>
      <c r="BZ59" s="41"/>
    </row>
    <row r="60" spans="1:78" ht="13.5" customHeight="1" x14ac:dyDescent="0.15">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39"/>
      <c r="BM60" s="40"/>
      <c r="BN60" s="40"/>
      <c r="BO60" s="40"/>
      <c r="BP60" s="40"/>
      <c r="BQ60" s="40"/>
      <c r="BR60" s="40"/>
      <c r="BS60" s="40"/>
      <c r="BT60" s="40"/>
      <c r="BU60" s="40"/>
      <c r="BV60" s="40"/>
      <c r="BW60" s="40"/>
      <c r="BX60" s="40"/>
      <c r="BY60" s="40"/>
      <c r="BZ60" s="41"/>
    </row>
    <row r="61" spans="1:78" ht="13.5" customHeight="1" x14ac:dyDescent="0.15">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39"/>
      <c r="BM61" s="40"/>
      <c r="BN61" s="40"/>
      <c r="BO61" s="40"/>
      <c r="BP61" s="40"/>
      <c r="BQ61" s="40"/>
      <c r="BR61" s="40"/>
      <c r="BS61" s="40"/>
      <c r="BT61" s="40"/>
      <c r="BU61" s="40"/>
      <c r="BV61" s="40"/>
      <c r="BW61" s="40"/>
      <c r="BX61" s="40"/>
      <c r="BY61" s="40"/>
      <c r="BZ61" s="4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9"/>
      <c r="BM62" s="40"/>
      <c r="BN62" s="40"/>
      <c r="BO62" s="40"/>
      <c r="BP62" s="40"/>
      <c r="BQ62" s="40"/>
      <c r="BR62" s="40"/>
      <c r="BS62" s="40"/>
      <c r="BT62" s="40"/>
      <c r="BU62" s="40"/>
      <c r="BV62" s="40"/>
      <c r="BW62" s="40"/>
      <c r="BX62" s="40"/>
      <c r="BY62" s="40"/>
      <c r="BZ62" s="4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9"/>
      <c r="BM63" s="40"/>
      <c r="BN63" s="40"/>
      <c r="BO63" s="40"/>
      <c r="BP63" s="40"/>
      <c r="BQ63" s="40"/>
      <c r="BR63" s="40"/>
      <c r="BS63" s="40"/>
      <c r="BT63" s="40"/>
      <c r="BU63" s="40"/>
      <c r="BV63" s="40"/>
      <c r="BW63" s="40"/>
      <c r="BX63" s="40"/>
      <c r="BY63" s="40"/>
      <c r="BZ63" s="41"/>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9" t="s">
        <v>111</v>
      </c>
      <c r="BM66" s="40"/>
      <c r="BN66" s="40"/>
      <c r="BO66" s="40"/>
      <c r="BP66" s="40"/>
      <c r="BQ66" s="40"/>
      <c r="BR66" s="40"/>
      <c r="BS66" s="40"/>
      <c r="BT66" s="40"/>
      <c r="BU66" s="40"/>
      <c r="BV66" s="40"/>
      <c r="BW66" s="40"/>
      <c r="BX66" s="40"/>
      <c r="BY66" s="40"/>
      <c r="BZ66" s="4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9"/>
      <c r="BM67" s="40"/>
      <c r="BN67" s="40"/>
      <c r="BO67" s="40"/>
      <c r="BP67" s="40"/>
      <c r="BQ67" s="40"/>
      <c r="BR67" s="40"/>
      <c r="BS67" s="40"/>
      <c r="BT67" s="40"/>
      <c r="BU67" s="40"/>
      <c r="BV67" s="40"/>
      <c r="BW67" s="40"/>
      <c r="BX67" s="40"/>
      <c r="BY67" s="40"/>
      <c r="BZ67" s="4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9"/>
      <c r="BM68" s="40"/>
      <c r="BN68" s="40"/>
      <c r="BO68" s="40"/>
      <c r="BP68" s="40"/>
      <c r="BQ68" s="40"/>
      <c r="BR68" s="40"/>
      <c r="BS68" s="40"/>
      <c r="BT68" s="40"/>
      <c r="BU68" s="40"/>
      <c r="BV68" s="40"/>
      <c r="BW68" s="40"/>
      <c r="BX68" s="40"/>
      <c r="BY68" s="40"/>
      <c r="BZ68" s="4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9"/>
      <c r="BM69" s="40"/>
      <c r="BN69" s="40"/>
      <c r="BO69" s="40"/>
      <c r="BP69" s="40"/>
      <c r="BQ69" s="40"/>
      <c r="BR69" s="40"/>
      <c r="BS69" s="40"/>
      <c r="BT69" s="40"/>
      <c r="BU69" s="40"/>
      <c r="BV69" s="40"/>
      <c r="BW69" s="40"/>
      <c r="BX69" s="40"/>
      <c r="BY69" s="40"/>
      <c r="BZ69" s="4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9"/>
      <c r="BM70" s="40"/>
      <c r="BN70" s="40"/>
      <c r="BO70" s="40"/>
      <c r="BP70" s="40"/>
      <c r="BQ70" s="40"/>
      <c r="BR70" s="40"/>
      <c r="BS70" s="40"/>
      <c r="BT70" s="40"/>
      <c r="BU70" s="40"/>
      <c r="BV70" s="40"/>
      <c r="BW70" s="40"/>
      <c r="BX70" s="40"/>
      <c r="BY70" s="40"/>
      <c r="BZ70" s="4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9"/>
      <c r="BM71" s="40"/>
      <c r="BN71" s="40"/>
      <c r="BO71" s="40"/>
      <c r="BP71" s="40"/>
      <c r="BQ71" s="40"/>
      <c r="BR71" s="40"/>
      <c r="BS71" s="40"/>
      <c r="BT71" s="40"/>
      <c r="BU71" s="40"/>
      <c r="BV71" s="40"/>
      <c r="BW71" s="40"/>
      <c r="BX71" s="40"/>
      <c r="BY71" s="40"/>
      <c r="BZ71" s="4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9"/>
      <c r="BM72" s="40"/>
      <c r="BN72" s="40"/>
      <c r="BO72" s="40"/>
      <c r="BP72" s="40"/>
      <c r="BQ72" s="40"/>
      <c r="BR72" s="40"/>
      <c r="BS72" s="40"/>
      <c r="BT72" s="40"/>
      <c r="BU72" s="40"/>
      <c r="BV72" s="40"/>
      <c r="BW72" s="40"/>
      <c r="BX72" s="40"/>
      <c r="BY72" s="40"/>
      <c r="BZ72" s="4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9"/>
      <c r="BM73" s="40"/>
      <c r="BN73" s="40"/>
      <c r="BO73" s="40"/>
      <c r="BP73" s="40"/>
      <c r="BQ73" s="40"/>
      <c r="BR73" s="40"/>
      <c r="BS73" s="40"/>
      <c r="BT73" s="40"/>
      <c r="BU73" s="40"/>
      <c r="BV73" s="40"/>
      <c r="BW73" s="40"/>
      <c r="BX73" s="40"/>
      <c r="BY73" s="40"/>
      <c r="BZ73" s="4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9"/>
      <c r="BM74" s="40"/>
      <c r="BN74" s="40"/>
      <c r="BO74" s="40"/>
      <c r="BP74" s="40"/>
      <c r="BQ74" s="40"/>
      <c r="BR74" s="40"/>
      <c r="BS74" s="40"/>
      <c r="BT74" s="40"/>
      <c r="BU74" s="40"/>
      <c r="BV74" s="40"/>
      <c r="BW74" s="40"/>
      <c r="BX74" s="40"/>
      <c r="BY74" s="40"/>
      <c r="BZ74" s="4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9"/>
      <c r="BM75" s="40"/>
      <c r="BN75" s="40"/>
      <c r="BO75" s="40"/>
      <c r="BP75" s="40"/>
      <c r="BQ75" s="40"/>
      <c r="BR75" s="40"/>
      <c r="BS75" s="40"/>
      <c r="BT75" s="40"/>
      <c r="BU75" s="40"/>
      <c r="BV75" s="40"/>
      <c r="BW75" s="40"/>
      <c r="BX75" s="40"/>
      <c r="BY75" s="40"/>
      <c r="BZ75" s="4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9"/>
      <c r="BM76" s="40"/>
      <c r="BN76" s="40"/>
      <c r="BO76" s="40"/>
      <c r="BP76" s="40"/>
      <c r="BQ76" s="40"/>
      <c r="BR76" s="40"/>
      <c r="BS76" s="40"/>
      <c r="BT76" s="40"/>
      <c r="BU76" s="40"/>
      <c r="BV76" s="40"/>
      <c r="BW76" s="40"/>
      <c r="BX76" s="40"/>
      <c r="BY76" s="40"/>
      <c r="BZ76" s="4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9"/>
      <c r="BM77" s="40"/>
      <c r="BN77" s="40"/>
      <c r="BO77" s="40"/>
      <c r="BP77" s="40"/>
      <c r="BQ77" s="40"/>
      <c r="BR77" s="40"/>
      <c r="BS77" s="40"/>
      <c r="BT77" s="40"/>
      <c r="BU77" s="40"/>
      <c r="BV77" s="40"/>
      <c r="BW77" s="40"/>
      <c r="BX77" s="40"/>
      <c r="BY77" s="40"/>
      <c r="BZ77" s="4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9"/>
      <c r="BM78" s="40"/>
      <c r="BN78" s="40"/>
      <c r="BO78" s="40"/>
      <c r="BP78" s="40"/>
      <c r="BQ78" s="40"/>
      <c r="BR78" s="40"/>
      <c r="BS78" s="40"/>
      <c r="BT78" s="40"/>
      <c r="BU78" s="40"/>
      <c r="BV78" s="40"/>
      <c r="BW78" s="40"/>
      <c r="BX78" s="40"/>
      <c r="BY78" s="40"/>
      <c r="BZ78" s="4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9"/>
      <c r="BM79" s="40"/>
      <c r="BN79" s="40"/>
      <c r="BO79" s="40"/>
      <c r="BP79" s="40"/>
      <c r="BQ79" s="40"/>
      <c r="BR79" s="40"/>
      <c r="BS79" s="40"/>
      <c r="BT79" s="40"/>
      <c r="BU79" s="40"/>
      <c r="BV79" s="40"/>
      <c r="BW79" s="40"/>
      <c r="BX79" s="40"/>
      <c r="BY79" s="40"/>
      <c r="BZ79" s="4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9"/>
      <c r="BM80" s="40"/>
      <c r="BN80" s="40"/>
      <c r="BO80" s="40"/>
      <c r="BP80" s="40"/>
      <c r="BQ80" s="40"/>
      <c r="BR80" s="40"/>
      <c r="BS80" s="40"/>
      <c r="BT80" s="40"/>
      <c r="BU80" s="40"/>
      <c r="BV80" s="40"/>
      <c r="BW80" s="40"/>
      <c r="BX80" s="40"/>
      <c r="BY80" s="40"/>
      <c r="BZ80" s="4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9"/>
      <c r="BM81" s="40"/>
      <c r="BN81" s="40"/>
      <c r="BO81" s="40"/>
      <c r="BP81" s="40"/>
      <c r="BQ81" s="40"/>
      <c r="BR81" s="40"/>
      <c r="BS81" s="40"/>
      <c r="BT81" s="40"/>
      <c r="BU81" s="40"/>
      <c r="BV81" s="40"/>
      <c r="BW81" s="40"/>
      <c r="BX81" s="40"/>
      <c r="BY81" s="40"/>
      <c r="BZ81" s="4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2"/>
      <c r="BM82" s="53"/>
      <c r="BN82" s="53"/>
      <c r="BO82" s="53"/>
      <c r="BP82" s="53"/>
      <c r="BQ82" s="53"/>
      <c r="BR82" s="53"/>
      <c r="BS82" s="53"/>
      <c r="BT82" s="53"/>
      <c r="BU82" s="53"/>
      <c r="BV82" s="53"/>
      <c r="BW82" s="53"/>
      <c r="BX82" s="53"/>
      <c r="BY82" s="53"/>
      <c r="BZ82" s="54"/>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m1B2QcDUsik7aqVpxPpAGmIqqt4AgsNC9EbYzJRIeiObbuw1kU2vaWHETGi83ES/7Yjsra2nDjE9R2FlkL2Hyg==" saltValue="rNmHpmmuUgqb+QJIduKktw=="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2022</v>
      </c>
      <c r="C6" s="20">
        <f t="shared" ref="C6:W6" si="3">C7</f>
        <v>252093</v>
      </c>
      <c r="D6" s="20">
        <f t="shared" si="3"/>
        <v>46</v>
      </c>
      <c r="E6" s="20">
        <f t="shared" si="3"/>
        <v>1</v>
      </c>
      <c r="F6" s="20">
        <f t="shared" si="3"/>
        <v>0</v>
      </c>
      <c r="G6" s="20">
        <f t="shared" si="3"/>
        <v>1</v>
      </c>
      <c r="H6" s="20" t="str">
        <f t="shared" si="3"/>
        <v>滋賀県　甲賀市</v>
      </c>
      <c r="I6" s="20" t="str">
        <f t="shared" si="3"/>
        <v>法適用</v>
      </c>
      <c r="J6" s="20" t="str">
        <f t="shared" si="3"/>
        <v>水道事業</v>
      </c>
      <c r="K6" s="20" t="str">
        <f t="shared" si="3"/>
        <v>末端給水事業</v>
      </c>
      <c r="L6" s="20" t="str">
        <f t="shared" si="3"/>
        <v>A4</v>
      </c>
      <c r="M6" s="20" t="str">
        <f t="shared" si="3"/>
        <v>非設置</v>
      </c>
      <c r="N6" s="21" t="str">
        <f t="shared" si="3"/>
        <v>-</v>
      </c>
      <c r="O6" s="21">
        <f t="shared" si="3"/>
        <v>71.040000000000006</v>
      </c>
      <c r="P6" s="21">
        <f t="shared" si="3"/>
        <v>99.78</v>
      </c>
      <c r="Q6" s="21">
        <f t="shared" si="3"/>
        <v>3289</v>
      </c>
      <c r="R6" s="21">
        <f t="shared" si="3"/>
        <v>89038</v>
      </c>
      <c r="S6" s="21">
        <f t="shared" si="3"/>
        <v>481.62</v>
      </c>
      <c r="T6" s="21">
        <f t="shared" si="3"/>
        <v>184.87</v>
      </c>
      <c r="U6" s="21">
        <f t="shared" si="3"/>
        <v>89682</v>
      </c>
      <c r="V6" s="21">
        <f t="shared" si="3"/>
        <v>204.9</v>
      </c>
      <c r="W6" s="21">
        <f t="shared" si="3"/>
        <v>437.69</v>
      </c>
      <c r="X6" s="22">
        <f>IF(X7="",NA(),X7)</f>
        <v>116.92</v>
      </c>
      <c r="Y6" s="22">
        <f t="shared" ref="Y6:AG6" si="4">IF(Y7="",NA(),Y7)</f>
        <v>117.16</v>
      </c>
      <c r="Z6" s="22">
        <f t="shared" si="4"/>
        <v>115.58</v>
      </c>
      <c r="AA6" s="22">
        <f t="shared" si="4"/>
        <v>116.17</v>
      </c>
      <c r="AB6" s="22">
        <f t="shared" si="4"/>
        <v>115.68</v>
      </c>
      <c r="AC6" s="22">
        <f t="shared" si="4"/>
        <v>111.44</v>
      </c>
      <c r="AD6" s="22">
        <f t="shared" si="4"/>
        <v>111.17</v>
      </c>
      <c r="AE6" s="22">
        <f t="shared" si="4"/>
        <v>110.91</v>
      </c>
      <c r="AF6" s="22">
        <f t="shared" si="4"/>
        <v>111.49</v>
      </c>
      <c r="AG6" s="22">
        <f t="shared" si="4"/>
        <v>109.09</v>
      </c>
      <c r="AH6" s="21" t="str">
        <f>IF(AH7="","",IF(AH7="-","【-】","【"&amp;SUBSTITUTE(TEXT(AH7,"#,##0.00"),"-","△")&amp;"】"))</f>
        <v>【108.70】</v>
      </c>
      <c r="AI6" s="21">
        <f>IF(AI7="",NA(),AI7)</f>
        <v>0</v>
      </c>
      <c r="AJ6" s="21">
        <f t="shared" ref="AJ6:AR6" si="5">IF(AJ7="",NA(),AJ7)</f>
        <v>0</v>
      </c>
      <c r="AK6" s="21">
        <f t="shared" si="5"/>
        <v>0</v>
      </c>
      <c r="AL6" s="21">
        <f t="shared" si="5"/>
        <v>0</v>
      </c>
      <c r="AM6" s="21">
        <f t="shared" si="5"/>
        <v>0</v>
      </c>
      <c r="AN6" s="22">
        <f t="shared" si="5"/>
        <v>1.03</v>
      </c>
      <c r="AO6" s="22">
        <f t="shared" si="5"/>
        <v>0.78</v>
      </c>
      <c r="AP6" s="22">
        <f t="shared" si="5"/>
        <v>0.92</v>
      </c>
      <c r="AQ6" s="22">
        <f t="shared" si="5"/>
        <v>0.87</v>
      </c>
      <c r="AR6" s="22">
        <f t="shared" si="5"/>
        <v>0.93</v>
      </c>
      <c r="AS6" s="21" t="str">
        <f>IF(AS7="","",IF(AS7="-","【-】","【"&amp;SUBSTITUTE(TEXT(AS7,"#,##0.00"),"-","△")&amp;"】"))</f>
        <v>【1.34】</v>
      </c>
      <c r="AT6" s="22">
        <f>IF(AT7="",NA(),AT7)</f>
        <v>637.15</v>
      </c>
      <c r="AU6" s="22">
        <f t="shared" ref="AU6:BC6" si="6">IF(AU7="",NA(),AU7)</f>
        <v>428.71</v>
      </c>
      <c r="AV6" s="22">
        <f t="shared" si="6"/>
        <v>543.79</v>
      </c>
      <c r="AW6" s="22">
        <f t="shared" si="6"/>
        <v>657.9</v>
      </c>
      <c r="AX6" s="22">
        <f t="shared" si="6"/>
        <v>608.96</v>
      </c>
      <c r="AY6" s="22">
        <f t="shared" si="6"/>
        <v>349.83</v>
      </c>
      <c r="AZ6" s="22">
        <f t="shared" si="6"/>
        <v>360.86</v>
      </c>
      <c r="BA6" s="22">
        <f t="shared" si="6"/>
        <v>350.79</v>
      </c>
      <c r="BB6" s="22">
        <f t="shared" si="6"/>
        <v>354.57</v>
      </c>
      <c r="BC6" s="22">
        <f t="shared" si="6"/>
        <v>357.74</v>
      </c>
      <c r="BD6" s="21" t="str">
        <f>IF(BD7="","",IF(BD7="-","【-】","【"&amp;SUBSTITUTE(TEXT(BD7,"#,##0.00"),"-","△")&amp;"】"))</f>
        <v>【252.29】</v>
      </c>
      <c r="BE6" s="22">
        <f>IF(BE7="",NA(),BE7)</f>
        <v>288.92</v>
      </c>
      <c r="BF6" s="22">
        <f t="shared" ref="BF6:BN6" si="7">IF(BF7="",NA(),BF7)</f>
        <v>293.19</v>
      </c>
      <c r="BG6" s="22">
        <f t="shared" si="7"/>
        <v>295.58999999999997</v>
      </c>
      <c r="BH6" s="22">
        <f t="shared" si="7"/>
        <v>282.77</v>
      </c>
      <c r="BI6" s="22">
        <f t="shared" si="7"/>
        <v>285.24</v>
      </c>
      <c r="BJ6" s="22">
        <f t="shared" si="7"/>
        <v>314.87</v>
      </c>
      <c r="BK6" s="22">
        <f t="shared" si="7"/>
        <v>309.27999999999997</v>
      </c>
      <c r="BL6" s="22">
        <f t="shared" si="7"/>
        <v>322.92</v>
      </c>
      <c r="BM6" s="22">
        <f t="shared" si="7"/>
        <v>303.45999999999998</v>
      </c>
      <c r="BN6" s="22">
        <f t="shared" si="7"/>
        <v>307.27999999999997</v>
      </c>
      <c r="BO6" s="21" t="str">
        <f>IF(BO7="","",IF(BO7="-","【-】","【"&amp;SUBSTITUTE(TEXT(BO7,"#,##0.00"),"-","△")&amp;"】"))</f>
        <v>【268.07】</v>
      </c>
      <c r="BP6" s="22">
        <f>IF(BP7="",NA(),BP7)</f>
        <v>114.62</v>
      </c>
      <c r="BQ6" s="22">
        <f t="shared" ref="BQ6:BY6" si="8">IF(BQ7="",NA(),BQ7)</f>
        <v>114.8</v>
      </c>
      <c r="BR6" s="22">
        <f t="shared" si="8"/>
        <v>113.46</v>
      </c>
      <c r="BS6" s="22">
        <f t="shared" si="8"/>
        <v>113.75</v>
      </c>
      <c r="BT6" s="22">
        <f t="shared" si="8"/>
        <v>113.3</v>
      </c>
      <c r="BU6" s="22">
        <f t="shared" si="8"/>
        <v>103.54</v>
      </c>
      <c r="BV6" s="22">
        <f t="shared" si="8"/>
        <v>103.32</v>
      </c>
      <c r="BW6" s="22">
        <f t="shared" si="8"/>
        <v>100.85</v>
      </c>
      <c r="BX6" s="22">
        <f t="shared" si="8"/>
        <v>103.79</v>
      </c>
      <c r="BY6" s="22">
        <f t="shared" si="8"/>
        <v>98.3</v>
      </c>
      <c r="BZ6" s="21" t="str">
        <f>IF(BZ7="","",IF(BZ7="-","【-】","【"&amp;SUBSTITUTE(TEXT(BZ7,"#,##0.00"),"-","△")&amp;"】"))</f>
        <v>【97.47】</v>
      </c>
      <c r="CA6" s="22">
        <f>IF(CA7="",NA(),CA7)</f>
        <v>181.86</v>
      </c>
      <c r="CB6" s="22">
        <f t="shared" ref="CB6:CJ6" si="9">IF(CB7="",NA(),CB7)</f>
        <v>181.67</v>
      </c>
      <c r="CC6" s="22">
        <f t="shared" si="9"/>
        <v>181.9</v>
      </c>
      <c r="CD6" s="22">
        <f t="shared" si="9"/>
        <v>182.16</v>
      </c>
      <c r="CE6" s="22">
        <f t="shared" si="9"/>
        <v>183.18</v>
      </c>
      <c r="CF6" s="22">
        <f t="shared" si="9"/>
        <v>167.46</v>
      </c>
      <c r="CG6" s="22">
        <f t="shared" si="9"/>
        <v>168.56</v>
      </c>
      <c r="CH6" s="22">
        <f t="shared" si="9"/>
        <v>167.1</v>
      </c>
      <c r="CI6" s="22">
        <f t="shared" si="9"/>
        <v>167.86</v>
      </c>
      <c r="CJ6" s="22">
        <f t="shared" si="9"/>
        <v>173.68</v>
      </c>
      <c r="CK6" s="21" t="str">
        <f>IF(CK7="","",IF(CK7="-","【-】","【"&amp;SUBSTITUTE(TEXT(CK7,"#,##0.00"),"-","△")&amp;"】"))</f>
        <v>【174.75】</v>
      </c>
      <c r="CL6" s="22">
        <f>IF(CL7="",NA(),CL7)</f>
        <v>62.3</v>
      </c>
      <c r="CM6" s="22">
        <f t="shared" ref="CM6:CU6" si="10">IF(CM7="",NA(),CM7)</f>
        <v>60.6</v>
      </c>
      <c r="CN6" s="22">
        <f t="shared" si="10"/>
        <v>63.26</v>
      </c>
      <c r="CO6" s="22">
        <f t="shared" si="10"/>
        <v>63.35</v>
      </c>
      <c r="CP6" s="22">
        <f t="shared" si="10"/>
        <v>62.68</v>
      </c>
      <c r="CQ6" s="22">
        <f t="shared" si="10"/>
        <v>59.46</v>
      </c>
      <c r="CR6" s="22">
        <f t="shared" si="10"/>
        <v>59.51</v>
      </c>
      <c r="CS6" s="22">
        <f t="shared" si="10"/>
        <v>59.91</v>
      </c>
      <c r="CT6" s="22">
        <f t="shared" si="10"/>
        <v>59.4</v>
      </c>
      <c r="CU6" s="22">
        <f t="shared" si="10"/>
        <v>59.24</v>
      </c>
      <c r="CV6" s="21" t="str">
        <f>IF(CV7="","",IF(CV7="-","【-】","【"&amp;SUBSTITUTE(TEXT(CV7,"#,##0.00"),"-","△")&amp;"】"))</f>
        <v>【59.97】</v>
      </c>
      <c r="CW6" s="22">
        <f>IF(CW7="",NA(),CW7)</f>
        <v>84.88</v>
      </c>
      <c r="CX6" s="22">
        <f t="shared" ref="CX6:DF6" si="11">IF(CX7="",NA(),CX7)</f>
        <v>85.58</v>
      </c>
      <c r="CY6" s="22">
        <f t="shared" si="11"/>
        <v>87.78</v>
      </c>
      <c r="CZ6" s="22">
        <f t="shared" si="11"/>
        <v>87.53</v>
      </c>
      <c r="DA6" s="22">
        <f t="shared" si="11"/>
        <v>87.03</v>
      </c>
      <c r="DB6" s="22">
        <f t="shared" si="11"/>
        <v>87.41</v>
      </c>
      <c r="DC6" s="22">
        <f t="shared" si="11"/>
        <v>87.08</v>
      </c>
      <c r="DD6" s="22">
        <f t="shared" si="11"/>
        <v>87.26</v>
      </c>
      <c r="DE6" s="22">
        <f t="shared" si="11"/>
        <v>87.57</v>
      </c>
      <c r="DF6" s="22">
        <f t="shared" si="11"/>
        <v>87.26</v>
      </c>
      <c r="DG6" s="21" t="str">
        <f>IF(DG7="","",IF(DG7="-","【-】","【"&amp;SUBSTITUTE(TEXT(DG7,"#,##0.00"),"-","△")&amp;"】"))</f>
        <v>【89.76】</v>
      </c>
      <c r="DH6" s="22">
        <f>IF(DH7="",NA(),DH7)</f>
        <v>45.96</v>
      </c>
      <c r="DI6" s="22">
        <f t="shared" ref="DI6:DQ6" si="12">IF(DI7="",NA(),DI7)</f>
        <v>47.04</v>
      </c>
      <c r="DJ6" s="22">
        <f t="shared" si="12"/>
        <v>47.83</v>
      </c>
      <c r="DK6" s="22">
        <f t="shared" si="12"/>
        <v>49.69</v>
      </c>
      <c r="DL6" s="22">
        <f t="shared" si="12"/>
        <v>50.94</v>
      </c>
      <c r="DM6" s="22">
        <f t="shared" si="12"/>
        <v>47.62</v>
      </c>
      <c r="DN6" s="22">
        <f t="shared" si="12"/>
        <v>48.55</v>
      </c>
      <c r="DO6" s="22">
        <f t="shared" si="12"/>
        <v>49.2</v>
      </c>
      <c r="DP6" s="22">
        <f t="shared" si="12"/>
        <v>50.01</v>
      </c>
      <c r="DQ6" s="22">
        <f t="shared" si="12"/>
        <v>50.99</v>
      </c>
      <c r="DR6" s="21" t="str">
        <f>IF(DR7="","",IF(DR7="-","【-】","【"&amp;SUBSTITUTE(TEXT(DR7,"#,##0.00"),"-","△")&amp;"】"))</f>
        <v>【51.51】</v>
      </c>
      <c r="DS6" s="22">
        <f>IF(DS7="",NA(),DS7)</f>
        <v>11.76</v>
      </c>
      <c r="DT6" s="22">
        <f t="shared" ref="DT6:EB6" si="13">IF(DT7="",NA(),DT7)</f>
        <v>11.32</v>
      </c>
      <c r="DU6" s="22">
        <f t="shared" si="13"/>
        <v>11.08</v>
      </c>
      <c r="DV6" s="22">
        <f t="shared" si="13"/>
        <v>11.07</v>
      </c>
      <c r="DW6" s="22">
        <f t="shared" si="13"/>
        <v>14.11</v>
      </c>
      <c r="DX6" s="22">
        <f t="shared" si="13"/>
        <v>16.27</v>
      </c>
      <c r="DY6" s="22">
        <f t="shared" si="13"/>
        <v>17.11</v>
      </c>
      <c r="DZ6" s="22">
        <f t="shared" si="13"/>
        <v>18.329999999999998</v>
      </c>
      <c r="EA6" s="22">
        <f t="shared" si="13"/>
        <v>20.27</v>
      </c>
      <c r="EB6" s="22">
        <f t="shared" si="13"/>
        <v>21.69</v>
      </c>
      <c r="EC6" s="21" t="str">
        <f>IF(EC7="","",IF(EC7="-","【-】","【"&amp;SUBSTITUTE(TEXT(EC7,"#,##0.00"),"-","△")&amp;"】"))</f>
        <v>【23.75】</v>
      </c>
      <c r="ED6" s="22">
        <f>IF(ED7="",NA(),ED7)</f>
        <v>0.6</v>
      </c>
      <c r="EE6" s="22">
        <f t="shared" ref="EE6:EM6" si="14">IF(EE7="",NA(),EE7)</f>
        <v>0.9</v>
      </c>
      <c r="EF6" s="22">
        <f t="shared" si="14"/>
        <v>0.73</v>
      </c>
      <c r="EG6" s="22">
        <f t="shared" si="14"/>
        <v>0.16</v>
      </c>
      <c r="EH6" s="22">
        <f t="shared" si="14"/>
        <v>0.41</v>
      </c>
      <c r="EI6" s="22">
        <f t="shared" si="14"/>
        <v>0.63</v>
      </c>
      <c r="EJ6" s="22">
        <f t="shared" si="14"/>
        <v>0.63</v>
      </c>
      <c r="EK6" s="22">
        <f t="shared" si="14"/>
        <v>0.6</v>
      </c>
      <c r="EL6" s="22">
        <f t="shared" si="14"/>
        <v>0.56000000000000005</v>
      </c>
      <c r="EM6" s="22">
        <f t="shared" si="14"/>
        <v>0.6</v>
      </c>
      <c r="EN6" s="21" t="str">
        <f>IF(EN7="","",IF(EN7="-","【-】","【"&amp;SUBSTITUTE(TEXT(EN7,"#,##0.00"),"-","△")&amp;"】"))</f>
        <v>【0.67】</v>
      </c>
    </row>
    <row r="7" spans="1:144" s="23" customFormat="1" x14ac:dyDescent="0.15">
      <c r="A7" s="15"/>
      <c r="B7" s="24">
        <v>2022</v>
      </c>
      <c r="C7" s="24">
        <v>252093</v>
      </c>
      <c r="D7" s="24">
        <v>46</v>
      </c>
      <c r="E7" s="24">
        <v>1</v>
      </c>
      <c r="F7" s="24">
        <v>0</v>
      </c>
      <c r="G7" s="24">
        <v>1</v>
      </c>
      <c r="H7" s="24" t="s">
        <v>93</v>
      </c>
      <c r="I7" s="24" t="s">
        <v>94</v>
      </c>
      <c r="J7" s="24" t="s">
        <v>95</v>
      </c>
      <c r="K7" s="24" t="s">
        <v>96</v>
      </c>
      <c r="L7" s="24" t="s">
        <v>97</v>
      </c>
      <c r="M7" s="24" t="s">
        <v>98</v>
      </c>
      <c r="N7" s="25" t="s">
        <v>99</v>
      </c>
      <c r="O7" s="25">
        <v>71.040000000000006</v>
      </c>
      <c r="P7" s="25">
        <v>99.78</v>
      </c>
      <c r="Q7" s="25">
        <v>3289</v>
      </c>
      <c r="R7" s="25">
        <v>89038</v>
      </c>
      <c r="S7" s="25">
        <v>481.62</v>
      </c>
      <c r="T7" s="25">
        <v>184.87</v>
      </c>
      <c r="U7" s="25">
        <v>89682</v>
      </c>
      <c r="V7" s="25">
        <v>204.9</v>
      </c>
      <c r="W7" s="25">
        <v>437.69</v>
      </c>
      <c r="X7" s="25">
        <v>116.92</v>
      </c>
      <c r="Y7" s="25">
        <v>117.16</v>
      </c>
      <c r="Z7" s="25">
        <v>115.58</v>
      </c>
      <c r="AA7" s="25">
        <v>116.17</v>
      </c>
      <c r="AB7" s="25">
        <v>115.68</v>
      </c>
      <c r="AC7" s="25">
        <v>111.44</v>
      </c>
      <c r="AD7" s="25">
        <v>111.17</v>
      </c>
      <c r="AE7" s="25">
        <v>110.91</v>
      </c>
      <c r="AF7" s="25">
        <v>111.49</v>
      </c>
      <c r="AG7" s="25">
        <v>109.09</v>
      </c>
      <c r="AH7" s="25">
        <v>108.7</v>
      </c>
      <c r="AI7" s="25">
        <v>0</v>
      </c>
      <c r="AJ7" s="25">
        <v>0</v>
      </c>
      <c r="AK7" s="25">
        <v>0</v>
      </c>
      <c r="AL7" s="25">
        <v>0</v>
      </c>
      <c r="AM7" s="25">
        <v>0</v>
      </c>
      <c r="AN7" s="25">
        <v>1.03</v>
      </c>
      <c r="AO7" s="25">
        <v>0.78</v>
      </c>
      <c r="AP7" s="25">
        <v>0.92</v>
      </c>
      <c r="AQ7" s="25">
        <v>0.87</v>
      </c>
      <c r="AR7" s="25">
        <v>0.93</v>
      </c>
      <c r="AS7" s="25">
        <v>1.34</v>
      </c>
      <c r="AT7" s="25">
        <v>637.15</v>
      </c>
      <c r="AU7" s="25">
        <v>428.71</v>
      </c>
      <c r="AV7" s="25">
        <v>543.79</v>
      </c>
      <c r="AW7" s="25">
        <v>657.9</v>
      </c>
      <c r="AX7" s="25">
        <v>608.96</v>
      </c>
      <c r="AY7" s="25">
        <v>349.83</v>
      </c>
      <c r="AZ7" s="25">
        <v>360.86</v>
      </c>
      <c r="BA7" s="25">
        <v>350.79</v>
      </c>
      <c r="BB7" s="25">
        <v>354.57</v>
      </c>
      <c r="BC7" s="25">
        <v>357.74</v>
      </c>
      <c r="BD7" s="25">
        <v>252.29</v>
      </c>
      <c r="BE7" s="25">
        <v>288.92</v>
      </c>
      <c r="BF7" s="25">
        <v>293.19</v>
      </c>
      <c r="BG7" s="25">
        <v>295.58999999999997</v>
      </c>
      <c r="BH7" s="25">
        <v>282.77</v>
      </c>
      <c r="BI7" s="25">
        <v>285.24</v>
      </c>
      <c r="BJ7" s="25">
        <v>314.87</v>
      </c>
      <c r="BK7" s="25">
        <v>309.27999999999997</v>
      </c>
      <c r="BL7" s="25">
        <v>322.92</v>
      </c>
      <c r="BM7" s="25">
        <v>303.45999999999998</v>
      </c>
      <c r="BN7" s="25">
        <v>307.27999999999997</v>
      </c>
      <c r="BO7" s="25">
        <v>268.07</v>
      </c>
      <c r="BP7" s="25">
        <v>114.62</v>
      </c>
      <c r="BQ7" s="25">
        <v>114.8</v>
      </c>
      <c r="BR7" s="25">
        <v>113.46</v>
      </c>
      <c r="BS7" s="25">
        <v>113.75</v>
      </c>
      <c r="BT7" s="25">
        <v>113.3</v>
      </c>
      <c r="BU7" s="25">
        <v>103.54</v>
      </c>
      <c r="BV7" s="25">
        <v>103.32</v>
      </c>
      <c r="BW7" s="25">
        <v>100.85</v>
      </c>
      <c r="BX7" s="25">
        <v>103.79</v>
      </c>
      <c r="BY7" s="25">
        <v>98.3</v>
      </c>
      <c r="BZ7" s="25">
        <v>97.47</v>
      </c>
      <c r="CA7" s="25">
        <v>181.86</v>
      </c>
      <c r="CB7" s="25">
        <v>181.67</v>
      </c>
      <c r="CC7" s="25">
        <v>181.9</v>
      </c>
      <c r="CD7" s="25">
        <v>182.16</v>
      </c>
      <c r="CE7" s="25">
        <v>183.18</v>
      </c>
      <c r="CF7" s="25">
        <v>167.46</v>
      </c>
      <c r="CG7" s="25">
        <v>168.56</v>
      </c>
      <c r="CH7" s="25">
        <v>167.1</v>
      </c>
      <c r="CI7" s="25">
        <v>167.86</v>
      </c>
      <c r="CJ7" s="25">
        <v>173.68</v>
      </c>
      <c r="CK7" s="25">
        <v>174.75</v>
      </c>
      <c r="CL7" s="25">
        <v>62.3</v>
      </c>
      <c r="CM7" s="25">
        <v>60.6</v>
      </c>
      <c r="CN7" s="25">
        <v>63.26</v>
      </c>
      <c r="CO7" s="25">
        <v>63.35</v>
      </c>
      <c r="CP7" s="25">
        <v>62.68</v>
      </c>
      <c r="CQ7" s="25">
        <v>59.46</v>
      </c>
      <c r="CR7" s="25">
        <v>59.51</v>
      </c>
      <c r="CS7" s="25">
        <v>59.91</v>
      </c>
      <c r="CT7" s="25">
        <v>59.4</v>
      </c>
      <c r="CU7" s="25">
        <v>59.24</v>
      </c>
      <c r="CV7" s="25">
        <v>59.97</v>
      </c>
      <c r="CW7" s="25">
        <v>84.88</v>
      </c>
      <c r="CX7" s="25">
        <v>85.58</v>
      </c>
      <c r="CY7" s="25">
        <v>87.78</v>
      </c>
      <c r="CZ7" s="25">
        <v>87.53</v>
      </c>
      <c r="DA7" s="25">
        <v>87.03</v>
      </c>
      <c r="DB7" s="25">
        <v>87.41</v>
      </c>
      <c r="DC7" s="25">
        <v>87.08</v>
      </c>
      <c r="DD7" s="25">
        <v>87.26</v>
      </c>
      <c r="DE7" s="25">
        <v>87.57</v>
      </c>
      <c r="DF7" s="25">
        <v>87.26</v>
      </c>
      <c r="DG7" s="25">
        <v>89.76</v>
      </c>
      <c r="DH7" s="25">
        <v>45.96</v>
      </c>
      <c r="DI7" s="25">
        <v>47.04</v>
      </c>
      <c r="DJ7" s="25">
        <v>47.83</v>
      </c>
      <c r="DK7" s="25">
        <v>49.69</v>
      </c>
      <c r="DL7" s="25">
        <v>50.94</v>
      </c>
      <c r="DM7" s="25">
        <v>47.62</v>
      </c>
      <c r="DN7" s="25">
        <v>48.55</v>
      </c>
      <c r="DO7" s="25">
        <v>49.2</v>
      </c>
      <c r="DP7" s="25">
        <v>50.01</v>
      </c>
      <c r="DQ7" s="25">
        <v>50.99</v>
      </c>
      <c r="DR7" s="25">
        <v>51.51</v>
      </c>
      <c r="DS7" s="25">
        <v>11.76</v>
      </c>
      <c r="DT7" s="25">
        <v>11.32</v>
      </c>
      <c r="DU7" s="25">
        <v>11.08</v>
      </c>
      <c r="DV7" s="25">
        <v>11.07</v>
      </c>
      <c r="DW7" s="25">
        <v>14.11</v>
      </c>
      <c r="DX7" s="25">
        <v>16.27</v>
      </c>
      <c r="DY7" s="25">
        <v>17.11</v>
      </c>
      <c r="DZ7" s="25">
        <v>18.329999999999998</v>
      </c>
      <c r="EA7" s="25">
        <v>20.27</v>
      </c>
      <c r="EB7" s="25">
        <v>21.69</v>
      </c>
      <c r="EC7" s="25">
        <v>23.75</v>
      </c>
      <c r="ED7" s="25">
        <v>0.6</v>
      </c>
      <c r="EE7" s="25">
        <v>0.9</v>
      </c>
      <c r="EF7" s="25">
        <v>0.73</v>
      </c>
      <c r="EG7" s="25">
        <v>0.16</v>
      </c>
      <c r="EH7" s="25">
        <v>0.41</v>
      </c>
      <c r="EI7" s="25">
        <v>0.63</v>
      </c>
      <c r="EJ7" s="25">
        <v>0.63</v>
      </c>
      <c r="EK7" s="25">
        <v>0.6</v>
      </c>
      <c r="EL7" s="25">
        <v>0.56000000000000005</v>
      </c>
      <c r="EM7" s="25">
        <v>0.6</v>
      </c>
      <c r="EN7" s="25">
        <v>0.67</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105</v>
      </c>
    </row>
    <row r="12" spans="1:144" x14ac:dyDescent="0.15">
      <c r="B12">
        <v>1</v>
      </c>
      <c r="C12">
        <v>1</v>
      </c>
      <c r="D12">
        <v>2</v>
      </c>
      <c r="E12">
        <v>3</v>
      </c>
      <c r="F12">
        <v>4</v>
      </c>
      <c r="G12" t="s">
        <v>106</v>
      </c>
    </row>
    <row r="13" spans="1:144" x14ac:dyDescent="0.15">
      <c r="B13" t="s">
        <v>107</v>
      </c>
      <c r="C13" t="s">
        <v>108</v>
      </c>
      <c r="D13" t="s">
        <v>109</v>
      </c>
      <c r="E13" t="s">
        <v>109</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吉次　由貴子</cp:lastModifiedBy>
  <cp:lastPrinted>2024-02-05T01:39:55Z</cp:lastPrinted>
  <dcterms:created xsi:type="dcterms:W3CDTF">2023-12-05T00:56:30Z</dcterms:created>
  <dcterms:modified xsi:type="dcterms:W3CDTF">2024-02-05T01:45:35Z</dcterms:modified>
  <cp:category/>
</cp:coreProperties>
</file>